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618" activeTab="0"/>
  </bookViews>
  <sheets>
    <sheet name="Előterjesztés" sheetId="1" r:id="rId1"/>
    <sheet name="Bevétel" sheetId="2" r:id="rId2"/>
    <sheet name="Kiadás" sheetId="3" r:id="rId3"/>
    <sheet name="létszám" sheetId="4" r:id="rId4"/>
    <sheet name="finanszírozási ütemterv" sheetId="5" r:id="rId5"/>
    <sheet name="bevét és kiad finanszírozással" sheetId="6" r:id="rId6"/>
  </sheets>
  <definedNames/>
  <calcPr fullCalcOnLoad="1"/>
</workbook>
</file>

<file path=xl/sharedStrings.xml><?xml version="1.0" encoding="utf-8"?>
<sst xmlns="http://schemas.openxmlformats.org/spreadsheetml/2006/main" count="127" uniqueCount="93">
  <si>
    <t>1.</t>
  </si>
  <si>
    <t>Dologi kiadások</t>
  </si>
  <si>
    <t>Összesen</t>
  </si>
  <si>
    <t>Személyi kiadások</t>
  </si>
  <si>
    <t>Intézményi működési bevételek</t>
  </si>
  <si>
    <t>I.</t>
  </si>
  <si>
    <t>MŰKÖDÉSI BEVÉTELEK ÖSSZESEN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</si>
  <si>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</si>
  <si>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</si>
  <si>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</si>
  <si>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</si>
  <si>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</si>
  <si>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</si>
  <si>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</si>
  <si>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 xml:space="preserve">    ebből kamatbevételek</t>
  </si>
  <si>
    <t>Munkaadókat terhelő befizetések</t>
  </si>
  <si>
    <t>Intézményfinanszírozás</t>
  </si>
  <si>
    <t>IX.</t>
  </si>
  <si>
    <t>Finanszírozási bevételek összesen</t>
  </si>
  <si>
    <t>Cím sz.</t>
  </si>
  <si>
    <t>5.</t>
  </si>
  <si>
    <t>Többsincs Óvoda és Bölcsőde</t>
  </si>
  <si>
    <t>Máté Istvánné</t>
  </si>
  <si>
    <t>intézményvezető</t>
  </si>
  <si>
    <t>változás</t>
  </si>
  <si>
    <t xml:space="preserve">           önkormányzati hozzájárulás</t>
  </si>
  <si>
    <t>Ebből: állami bevétel</t>
  </si>
  <si>
    <t>Támogatás értékű pe átadás</t>
  </si>
  <si>
    <t>Megnevezés</t>
  </si>
  <si>
    <t>összesen:</t>
  </si>
  <si>
    <t>Jogcím</t>
  </si>
  <si>
    <t>Bér</t>
  </si>
  <si>
    <t>Munkaadói járulék</t>
  </si>
  <si>
    <t>Dologi kiadás</t>
  </si>
  <si>
    <t>Ellátottak pénzbeli jutt.</t>
  </si>
  <si>
    <t>Szoc. Ellátás</t>
  </si>
  <si>
    <t>Támogatásértékű pe. Átadás</t>
  </si>
  <si>
    <t>Működési pe. Átadás</t>
  </si>
  <si>
    <t>Kamatfizetés</t>
  </si>
  <si>
    <t>Működési tartalék</t>
  </si>
  <si>
    <t>Működési kiadás összesen:</t>
  </si>
  <si>
    <t>Felhalmozási kamat</t>
  </si>
  <si>
    <t>Felhalmozási célú pe átadsá</t>
  </si>
  <si>
    <t>Felújítás</t>
  </si>
  <si>
    <t>Felhalmozás</t>
  </si>
  <si>
    <t>Felhalmozási tartalék</t>
  </si>
  <si>
    <t>Felhalmozási kiadás</t>
  </si>
  <si>
    <t>Működési bevétel</t>
  </si>
  <si>
    <t>Támogatások</t>
  </si>
  <si>
    <t>Felhalmozási és tőke jellegű bevétel</t>
  </si>
  <si>
    <t>Támogatásértékű bevétel</t>
  </si>
  <si>
    <t>Véglegesen átvett pénzeszközök</t>
  </si>
  <si>
    <t>Támogatási kölcsön</t>
  </si>
  <si>
    <t>Pénzforgalom nélküli bevételek</t>
  </si>
  <si>
    <t>Finanszírozás:</t>
  </si>
  <si>
    <t xml:space="preserve">          önkormányzati</t>
  </si>
  <si>
    <t>Bevétel összesen:</t>
  </si>
  <si>
    <t>Kiadás mindösszesen:</t>
  </si>
  <si>
    <t>Kötelező feladat tv. szerint</t>
  </si>
  <si>
    <t>Kötelező feladat tv szerint</t>
  </si>
  <si>
    <t>Kötelező feladat ÖK döntés ért.</t>
  </si>
  <si>
    <t>Önként vállalt feladat</t>
  </si>
  <si>
    <t>Kötelező feladat ÖK döntés értelm.</t>
  </si>
  <si>
    <t>Kötelező feladat Ök döntés ért.</t>
  </si>
  <si>
    <t>2013. évi eredeti ei.</t>
  </si>
  <si>
    <t>2013. eredeti ei.</t>
  </si>
  <si>
    <t>tényleges létszám</t>
  </si>
  <si>
    <t>előirányzat</t>
  </si>
  <si>
    <t>Módosított ei.</t>
  </si>
  <si>
    <r>
      <t>Ebből:</t>
    </r>
    <r>
      <rPr>
        <sz val="10"/>
        <rFont val="Arial"/>
        <family val="0"/>
      </rPr>
      <t xml:space="preserve"> állami</t>
    </r>
  </si>
  <si>
    <t>Függő, átfutó, kiegyenlítő tételek</t>
  </si>
  <si>
    <t>Függő, átfutó, kiegyenlítő tétel</t>
  </si>
  <si>
    <t>2013. évi módosított ei.</t>
  </si>
  <si>
    <t>teljesítés %-a</t>
  </si>
  <si>
    <t>Teljesítés %-a</t>
  </si>
  <si>
    <t>eredeti ei</t>
  </si>
  <si>
    <t>módosított ei.</t>
  </si>
  <si>
    <t>KONDOROS-KARDOS KÖZNEVELÉSI INTÉZMÉNYFENNTARTÓ TÁRSULÁS 2013. ÉVI KÖLTSÉGVETÉSE</t>
  </si>
  <si>
    <t>KONDOROSI TÖBBSINCS ÓVODA ÉS BÖLCSŐDE foglalkoztatotti létszám</t>
  </si>
  <si>
    <t>Kondorosi Többsincs Óvoda és Bölcsőde</t>
  </si>
  <si>
    <t>Támogatásértékű működési bevétel</t>
  </si>
  <si>
    <t>függő, átfutó kiegyenlítő tétel</t>
  </si>
  <si>
    <t xml:space="preserve">2013. mód. ei. I. </t>
  </si>
  <si>
    <t>2013. mód. ei II.</t>
  </si>
  <si>
    <t>KONDOROSI TÖBBSINCS ÓVODA ÉS BÖLCSŐDE 2013.évi bevételeinek teljesítése</t>
  </si>
  <si>
    <t>Mód. ei.</t>
  </si>
  <si>
    <t>2013. évi teljesítés</t>
  </si>
  <si>
    <t>KONDOROSI TÖBBSINCS ÓVODA ÉS BÖLCSŐDE kiadások 2013. évi teljesítése</t>
  </si>
  <si>
    <t>Kondorosi Többsincs Óvoda és Bölcsőde finanszírozási ütemterve 2013. évi teljesítése</t>
  </si>
  <si>
    <t xml:space="preserve">2013. évi teljesítés </t>
  </si>
  <si>
    <t>KONDOROSI TÖBBSINCS ÓVODA ÉS BÖLCSŐDE finanszírozása 2013. évi teljesítése</t>
  </si>
  <si>
    <t>2013. III. mód. Ei.</t>
  </si>
  <si>
    <t>Kondoros, 2014. április 10.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</si>
</sst>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0E]yy/\ mmmm;@"/>
    <numFmt numFmtId="184" formatCode="[$-40E]mmmmm\.;@"/>
    <numFmt numFmtId="185" formatCode="[$-40E]mmm/\ d\.;@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i/>
      <sz val="9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9" fillId="0" borderId="0" xfId="0" applyFont="1" applyAlignment="1">
      <alignment/>
    </xf>
    <xf numFmtId="173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4" fillId="33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1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9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33" borderId="10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15" sqref="G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3"/>
  <legacyDrawing r:id="rId2"/>
  <oleObjects>
    <oleObject progId="Word.Document.8" dvAspect="DVASPECT_ICON" shapeId="2175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21"/>
  <sheetViews>
    <sheetView zoomScalePageLayoutView="0" workbookViewId="0" topLeftCell="A1">
      <selection activeCell="A19" sqref="A19"/>
    </sheetView>
  </sheetViews>
  <sheetFormatPr defaultColWidth="9.140625" defaultRowHeight="12.75"/>
  <cols>
    <col min="2" max="2" width="8.28125" style="0" customWidth="1"/>
    <col min="3" max="3" width="4.8515625" style="0" customWidth="1"/>
    <col min="4" max="4" width="7.00390625" style="0" customWidth="1"/>
    <col min="5" max="5" width="42.57421875" style="0" customWidth="1"/>
    <col min="6" max="9" width="8.7109375" style="0" customWidth="1"/>
    <col min="10" max="10" width="8.7109375" style="2" customWidth="1"/>
    <col min="11" max="14" width="8.7109375" style="0" customWidth="1"/>
  </cols>
  <sheetData>
    <row r="1" spans="1:12" ht="12.75">
      <c r="A1" s="104" t="s">
        <v>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5.75">
      <c r="A2" s="107" t="s">
        <v>84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s="8" customFormat="1" ht="52.5">
      <c r="A3" s="17" t="s">
        <v>19</v>
      </c>
      <c r="B3" s="15" t="s">
        <v>12</v>
      </c>
      <c r="C3" s="15" t="s">
        <v>13</v>
      </c>
      <c r="D3" s="15" t="s">
        <v>10</v>
      </c>
      <c r="E3" s="15" t="s">
        <v>11</v>
      </c>
      <c r="F3" s="59" t="s">
        <v>58</v>
      </c>
      <c r="G3" s="59" t="s">
        <v>62</v>
      </c>
      <c r="H3" s="59" t="s">
        <v>61</v>
      </c>
      <c r="I3" s="46" t="s">
        <v>64</v>
      </c>
      <c r="J3" s="59" t="s">
        <v>85</v>
      </c>
      <c r="K3" s="46" t="s">
        <v>86</v>
      </c>
      <c r="L3" s="46" t="s">
        <v>73</v>
      </c>
      <c r="M3" s="21"/>
      <c r="N3" s="20"/>
    </row>
    <row r="4" spans="1:14" s="8" customFormat="1" ht="15.75">
      <c r="A4" s="14" t="s">
        <v>20</v>
      </c>
      <c r="B4" s="15"/>
      <c r="C4" s="15"/>
      <c r="D4" s="15"/>
      <c r="E4" s="15"/>
      <c r="F4" s="16"/>
      <c r="G4" s="16"/>
      <c r="H4" s="16"/>
      <c r="I4" s="37"/>
      <c r="J4" s="37"/>
      <c r="K4" s="71"/>
      <c r="L4" s="71"/>
      <c r="M4" s="22"/>
      <c r="N4" s="22"/>
    </row>
    <row r="5" spans="1:14" ht="15">
      <c r="A5" s="17"/>
      <c r="B5" s="11"/>
      <c r="C5" s="11" t="s">
        <v>0</v>
      </c>
      <c r="D5" s="18"/>
      <c r="E5" s="11" t="s">
        <v>4</v>
      </c>
      <c r="F5" s="19">
        <v>4911</v>
      </c>
      <c r="G5" s="19">
        <v>629</v>
      </c>
      <c r="H5" s="19">
        <v>0</v>
      </c>
      <c r="I5" s="13">
        <f>SUM(F5:H5)</f>
        <v>5540</v>
      </c>
      <c r="J5" s="13">
        <v>6399</v>
      </c>
      <c r="K5" s="86">
        <v>6585</v>
      </c>
      <c r="L5" s="72">
        <v>103</v>
      </c>
      <c r="M5" s="23"/>
      <c r="N5" s="24"/>
    </row>
    <row r="6" spans="1:14" ht="13.5">
      <c r="A6" s="47"/>
      <c r="B6" s="11"/>
      <c r="C6" s="11"/>
      <c r="D6" s="18"/>
      <c r="E6" s="9" t="s">
        <v>14</v>
      </c>
      <c r="F6" s="48"/>
      <c r="G6" s="48">
        <v>0</v>
      </c>
      <c r="H6" s="48">
        <v>0</v>
      </c>
      <c r="I6" s="38">
        <v>0</v>
      </c>
      <c r="J6" s="38">
        <v>0</v>
      </c>
      <c r="K6" s="73"/>
      <c r="L6" s="73"/>
      <c r="M6" s="25"/>
      <c r="N6" s="26"/>
    </row>
    <row r="7" spans="1:14" ht="13.5">
      <c r="A7" s="47"/>
      <c r="B7" s="11"/>
      <c r="C7" s="11"/>
      <c r="D7" s="18"/>
      <c r="E7" s="9" t="s">
        <v>53</v>
      </c>
      <c r="F7" s="48">
        <v>0</v>
      </c>
      <c r="G7" s="48">
        <v>0</v>
      </c>
      <c r="H7" s="48">
        <v>0</v>
      </c>
      <c r="I7" s="38">
        <v>0</v>
      </c>
      <c r="J7" s="38">
        <v>90</v>
      </c>
      <c r="K7" s="73">
        <v>90</v>
      </c>
      <c r="L7" s="73">
        <v>100</v>
      </c>
      <c r="M7" s="25"/>
      <c r="N7" s="26"/>
    </row>
    <row r="8" spans="1:14" ht="13.5">
      <c r="A8" s="47"/>
      <c r="B8" s="11"/>
      <c r="C8" s="11"/>
      <c r="D8" s="18"/>
      <c r="E8" s="9" t="s">
        <v>80</v>
      </c>
      <c r="F8" s="48">
        <v>0</v>
      </c>
      <c r="G8" s="48">
        <v>0</v>
      </c>
      <c r="H8" s="48">
        <v>0</v>
      </c>
      <c r="I8" s="38">
        <v>0</v>
      </c>
      <c r="J8" s="38">
        <v>536</v>
      </c>
      <c r="K8" s="73">
        <v>536</v>
      </c>
      <c r="L8" s="73">
        <v>100</v>
      </c>
      <c r="M8" s="25"/>
      <c r="N8" s="26"/>
    </row>
    <row r="9" spans="1:14" ht="15.75">
      <c r="A9" s="47"/>
      <c r="B9" s="49" t="s">
        <v>5</v>
      </c>
      <c r="C9" s="47"/>
      <c r="D9" s="50"/>
      <c r="E9" s="49" t="s">
        <v>6</v>
      </c>
      <c r="F9" s="51">
        <v>4911</v>
      </c>
      <c r="G9" s="51">
        <v>629</v>
      </c>
      <c r="H9" s="51">
        <v>0</v>
      </c>
      <c r="I9" s="52">
        <v>5540</v>
      </c>
      <c r="J9" s="51">
        <v>7025</v>
      </c>
      <c r="K9" s="52">
        <v>7211</v>
      </c>
      <c r="L9" s="52">
        <v>103</v>
      </c>
      <c r="M9" s="28"/>
      <c r="N9" s="27"/>
    </row>
    <row r="10" spans="1:14" s="7" customFormat="1" ht="15">
      <c r="A10" s="9"/>
      <c r="B10" s="10"/>
      <c r="C10" s="11" t="s">
        <v>0</v>
      </c>
      <c r="D10" s="12"/>
      <c r="E10" s="10" t="s">
        <v>16</v>
      </c>
      <c r="F10" s="13">
        <f>SUM(F11:F12)</f>
        <v>60547</v>
      </c>
      <c r="G10" s="13">
        <f>SUM(G11:G12)</f>
        <v>13868</v>
      </c>
      <c r="H10" s="13">
        <f>SUM(H11:H12)</f>
        <v>0</v>
      </c>
      <c r="I10" s="13">
        <f>SUM(I11:I12)</f>
        <v>74415</v>
      </c>
      <c r="J10" s="13">
        <v>80923</v>
      </c>
      <c r="K10" s="86">
        <v>80313</v>
      </c>
      <c r="L10" s="72">
        <v>99</v>
      </c>
      <c r="M10" s="23"/>
      <c r="N10" s="24"/>
    </row>
    <row r="11" spans="1:14" s="7" customFormat="1" ht="15">
      <c r="A11" s="9"/>
      <c r="B11" s="10"/>
      <c r="C11" s="11"/>
      <c r="D11" s="12"/>
      <c r="E11" s="10" t="s">
        <v>26</v>
      </c>
      <c r="F11" s="53">
        <v>59172</v>
      </c>
      <c r="G11" s="53">
        <v>7933</v>
      </c>
      <c r="H11" s="53">
        <v>0</v>
      </c>
      <c r="I11" s="54">
        <v>67105</v>
      </c>
      <c r="J11" s="54">
        <v>67105</v>
      </c>
      <c r="K11" s="72">
        <v>72177</v>
      </c>
      <c r="L11" s="72"/>
      <c r="M11" s="23"/>
      <c r="N11" s="24"/>
    </row>
    <row r="12" spans="1:14" s="7" customFormat="1" ht="15">
      <c r="A12" s="9"/>
      <c r="B12" s="10"/>
      <c r="C12" s="11"/>
      <c r="D12" s="12"/>
      <c r="E12" s="10" t="s">
        <v>25</v>
      </c>
      <c r="F12" s="55">
        <v>1375</v>
      </c>
      <c r="G12" s="55">
        <v>5935</v>
      </c>
      <c r="H12" s="55">
        <v>0</v>
      </c>
      <c r="I12" s="54">
        <v>7310</v>
      </c>
      <c r="J12" s="54">
        <v>13818</v>
      </c>
      <c r="K12" s="72">
        <v>8136</v>
      </c>
      <c r="L12" s="72"/>
      <c r="M12" s="23"/>
      <c r="N12" s="24"/>
    </row>
    <row r="13" spans="1:14" ht="15.75">
      <c r="A13" s="47"/>
      <c r="B13" s="49" t="s">
        <v>17</v>
      </c>
      <c r="C13" s="47"/>
      <c r="D13" s="50"/>
      <c r="E13" s="49" t="s">
        <v>18</v>
      </c>
      <c r="F13" s="51">
        <v>60547</v>
      </c>
      <c r="G13" s="51">
        <v>13868</v>
      </c>
      <c r="H13" s="51">
        <v>0</v>
      </c>
      <c r="I13" s="52">
        <v>74415</v>
      </c>
      <c r="J13" s="52">
        <v>80923</v>
      </c>
      <c r="K13" s="52">
        <v>80313</v>
      </c>
      <c r="L13" s="52">
        <v>99</v>
      </c>
      <c r="M13" s="28"/>
      <c r="N13" s="27"/>
    </row>
    <row r="14" spans="1:14" ht="15.75">
      <c r="A14" s="47"/>
      <c r="B14" s="49"/>
      <c r="C14" s="47"/>
      <c r="D14" s="50"/>
      <c r="E14" s="49" t="s">
        <v>81</v>
      </c>
      <c r="F14" s="51">
        <v>0</v>
      </c>
      <c r="G14" s="51">
        <v>0</v>
      </c>
      <c r="H14" s="51">
        <v>0</v>
      </c>
      <c r="I14" s="52">
        <v>0</v>
      </c>
      <c r="J14" s="52">
        <v>0</v>
      </c>
      <c r="K14" s="52">
        <v>0</v>
      </c>
      <c r="L14" s="52"/>
      <c r="M14" s="28"/>
      <c r="N14" s="27"/>
    </row>
    <row r="15" spans="1:14" ht="18">
      <c r="A15" s="42"/>
      <c r="B15" s="42"/>
      <c r="C15" s="42"/>
      <c r="D15" s="43"/>
      <c r="E15" s="44" t="s">
        <v>7</v>
      </c>
      <c r="F15" s="45">
        <f>F9+F13</f>
        <v>65458</v>
      </c>
      <c r="G15" s="45">
        <f>G9+G13</f>
        <v>14497</v>
      </c>
      <c r="H15" s="45">
        <f>H9+H13</f>
        <v>0</v>
      </c>
      <c r="I15" s="45">
        <f>I9+I13</f>
        <v>79955</v>
      </c>
      <c r="J15" s="45">
        <v>87948</v>
      </c>
      <c r="K15" s="45">
        <v>87524</v>
      </c>
      <c r="L15" s="91">
        <v>100</v>
      </c>
      <c r="M15" s="27"/>
      <c r="N15" s="29"/>
    </row>
    <row r="16" ht="12.75">
      <c r="K16" s="85"/>
    </row>
    <row r="18" spans="1:4" ht="12.75">
      <c r="A18" s="106" t="s">
        <v>92</v>
      </c>
      <c r="B18" s="106"/>
      <c r="C18" s="106"/>
      <c r="D18" s="106"/>
    </row>
    <row r="20" spans="6:10" ht="12.75">
      <c r="F20" s="105" t="s">
        <v>22</v>
      </c>
      <c r="G20" s="105"/>
      <c r="H20" s="105"/>
      <c r="I20" s="105"/>
      <c r="J20" s="105"/>
    </row>
    <row r="21" spans="6:10" ht="12.75">
      <c r="F21" s="105" t="s">
        <v>23</v>
      </c>
      <c r="G21" s="105"/>
      <c r="H21" s="105"/>
      <c r="I21" s="105"/>
      <c r="J21" s="105"/>
    </row>
  </sheetData>
  <sheetProtection/>
  <mergeCells count="5">
    <mergeCell ref="A1:L1"/>
    <mergeCell ref="F21:J21"/>
    <mergeCell ref="A18:D18"/>
    <mergeCell ref="F20:J20"/>
    <mergeCell ref="A2:L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&amp;L1. melléklet, ezer Ft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97"/>
  <sheetViews>
    <sheetView zoomScalePageLayoutView="0" workbookViewId="0" topLeftCell="A1">
      <selection activeCell="A12" sqref="A12"/>
    </sheetView>
  </sheetViews>
  <sheetFormatPr defaultColWidth="9.140625" defaultRowHeight="12.75"/>
  <cols>
    <col min="2" max="2" width="7.140625" style="0" customWidth="1"/>
    <col min="3" max="3" width="8.421875" style="0" customWidth="1"/>
    <col min="4" max="4" width="33.57421875" style="0" customWidth="1"/>
    <col min="5" max="7" width="9.7109375" style="0" customWidth="1"/>
    <col min="8" max="8" width="9.7109375" style="2" customWidth="1"/>
    <col min="9" max="9" width="9.7109375" style="77" customWidth="1"/>
    <col min="10" max="10" width="9.7109375" style="2" customWidth="1"/>
    <col min="11" max="11" width="9.7109375" style="0" customWidth="1"/>
    <col min="12" max="12" width="9.8515625" style="0" bestFit="1" customWidth="1"/>
  </cols>
  <sheetData>
    <row r="1" spans="1:11" ht="12.75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3.5" customHeight="1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3" ht="39">
      <c r="A3" s="47" t="s">
        <v>19</v>
      </c>
      <c r="B3" s="78" t="s">
        <v>9</v>
      </c>
      <c r="C3" s="78" t="s">
        <v>10</v>
      </c>
      <c r="D3" s="78" t="s">
        <v>11</v>
      </c>
      <c r="E3" s="79" t="s">
        <v>59</v>
      </c>
      <c r="F3" s="79" t="s">
        <v>60</v>
      </c>
      <c r="G3" s="79" t="s">
        <v>61</v>
      </c>
      <c r="H3" s="75" t="s">
        <v>65</v>
      </c>
      <c r="I3" s="80" t="s">
        <v>68</v>
      </c>
      <c r="J3" s="75" t="s">
        <v>86</v>
      </c>
      <c r="K3" s="75" t="s">
        <v>74</v>
      </c>
      <c r="L3" s="31"/>
      <c r="M3" s="30"/>
    </row>
    <row r="4" spans="1:13" ht="12.75">
      <c r="A4" s="10" t="s">
        <v>20</v>
      </c>
      <c r="B4" s="10" t="s">
        <v>5</v>
      </c>
      <c r="C4" s="10"/>
      <c r="D4" s="10" t="s">
        <v>8</v>
      </c>
      <c r="E4" s="74">
        <f>E5+E6+E7</f>
        <v>65458</v>
      </c>
      <c r="F4" s="74">
        <f>F5+F6+F7</f>
        <v>14497</v>
      </c>
      <c r="G4" s="74">
        <f>G5+G6+G7</f>
        <v>0</v>
      </c>
      <c r="H4" s="74">
        <f>H5+H6+H7</f>
        <v>79955</v>
      </c>
      <c r="I4" s="74">
        <v>87948</v>
      </c>
      <c r="J4" s="74">
        <v>87448</v>
      </c>
      <c r="K4" s="74">
        <v>99</v>
      </c>
      <c r="L4" s="32"/>
      <c r="M4" s="32"/>
    </row>
    <row r="5" spans="1:13" ht="12.75">
      <c r="A5" s="1"/>
      <c r="B5" s="1"/>
      <c r="C5" s="6">
        <v>39083</v>
      </c>
      <c r="D5" s="1" t="s">
        <v>3</v>
      </c>
      <c r="E5" s="81">
        <v>36719</v>
      </c>
      <c r="F5" s="81">
        <v>8034</v>
      </c>
      <c r="G5" s="81">
        <v>0</v>
      </c>
      <c r="H5" s="74">
        <f>SUM(E5:F5)</f>
        <v>44753</v>
      </c>
      <c r="I5" s="76">
        <v>47992</v>
      </c>
      <c r="J5" s="36">
        <v>47622</v>
      </c>
      <c r="K5" s="36">
        <v>99</v>
      </c>
      <c r="L5" s="34"/>
      <c r="M5" s="33"/>
    </row>
    <row r="6" spans="1:13" ht="12.75">
      <c r="A6" s="1"/>
      <c r="B6" s="1"/>
      <c r="C6" s="6">
        <v>39084</v>
      </c>
      <c r="D6" s="1" t="s">
        <v>15</v>
      </c>
      <c r="E6" s="81">
        <v>9914</v>
      </c>
      <c r="F6" s="81">
        <v>2170</v>
      </c>
      <c r="G6" s="81">
        <v>0</v>
      </c>
      <c r="H6" s="74">
        <f>SUM(E6:F6)</f>
        <v>12084</v>
      </c>
      <c r="I6" s="76">
        <v>12284</v>
      </c>
      <c r="J6" s="36">
        <v>12156</v>
      </c>
      <c r="K6" s="36">
        <v>99</v>
      </c>
      <c r="L6" s="34"/>
      <c r="M6" s="33"/>
    </row>
    <row r="7" spans="1:13" ht="12.75">
      <c r="A7" s="1"/>
      <c r="B7" s="1"/>
      <c r="C7" s="6">
        <v>39085</v>
      </c>
      <c r="D7" s="1" t="s">
        <v>1</v>
      </c>
      <c r="E7" s="81">
        <v>18825</v>
      </c>
      <c r="F7" s="81">
        <v>4293</v>
      </c>
      <c r="G7" s="81">
        <v>0</v>
      </c>
      <c r="H7" s="74">
        <f>SUM(E7:F7)</f>
        <v>23118</v>
      </c>
      <c r="I7" s="76">
        <v>27672</v>
      </c>
      <c r="J7" s="36">
        <v>27670</v>
      </c>
      <c r="K7" s="36">
        <v>100</v>
      </c>
      <c r="L7" s="34"/>
      <c r="M7" s="33"/>
    </row>
    <row r="8" spans="1:13" ht="12.75">
      <c r="A8" s="1"/>
      <c r="B8" s="1"/>
      <c r="C8" s="6"/>
      <c r="D8" s="47" t="s">
        <v>70</v>
      </c>
      <c r="E8" s="81">
        <v>0</v>
      </c>
      <c r="F8" s="81">
        <v>0</v>
      </c>
      <c r="G8" s="81">
        <v>0</v>
      </c>
      <c r="H8" s="74">
        <v>0</v>
      </c>
      <c r="I8" s="76">
        <v>0</v>
      </c>
      <c r="J8" s="36">
        <v>0</v>
      </c>
      <c r="K8" s="36"/>
      <c r="L8" s="34"/>
      <c r="M8" s="33"/>
    </row>
    <row r="9" spans="1:13" s="5" customFormat="1" ht="18">
      <c r="A9" s="44"/>
      <c r="B9" s="82"/>
      <c r="C9" s="82"/>
      <c r="D9" s="82" t="s">
        <v>2</v>
      </c>
      <c r="E9" s="83">
        <v>65458</v>
      </c>
      <c r="F9" s="83">
        <v>14497</v>
      </c>
      <c r="G9" s="83">
        <v>0</v>
      </c>
      <c r="H9" s="83">
        <f>H4</f>
        <v>79955</v>
      </c>
      <c r="I9" s="83">
        <v>87948</v>
      </c>
      <c r="J9" s="83">
        <v>87448</v>
      </c>
      <c r="K9" s="83">
        <v>99</v>
      </c>
      <c r="L9" s="35"/>
      <c r="M9" s="35"/>
    </row>
    <row r="10" ht="12.75">
      <c r="C10" s="4"/>
    </row>
    <row r="11" spans="1:4" ht="12.75">
      <c r="A11" s="106" t="s">
        <v>92</v>
      </c>
      <c r="B11" s="106"/>
      <c r="C11" s="106"/>
      <c r="D11" s="106"/>
    </row>
    <row r="14" spans="5:10" ht="12.75">
      <c r="E14" s="105" t="s">
        <v>22</v>
      </c>
      <c r="F14" s="105"/>
      <c r="G14" s="105"/>
      <c r="H14" s="105"/>
      <c r="I14" s="105"/>
      <c r="J14" s="105"/>
    </row>
    <row r="15" spans="5:10" ht="12.75">
      <c r="E15" s="105" t="s">
        <v>23</v>
      </c>
      <c r="F15" s="105"/>
      <c r="G15" s="105"/>
      <c r="H15" s="105"/>
      <c r="I15" s="105"/>
      <c r="J15" s="105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</sheetData>
  <sheetProtection/>
  <mergeCells count="5">
    <mergeCell ref="E14:J14"/>
    <mergeCell ref="E15:J15"/>
    <mergeCell ref="A11:D11"/>
    <mergeCell ref="A1:K1"/>
    <mergeCell ref="A2:K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&amp;L2. melléklet, 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1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8.28125" style="0" customWidth="1"/>
    <col min="2" max="2" width="18.00390625" style="0" customWidth="1"/>
    <col min="3" max="3" width="18.28125" style="0" customWidth="1"/>
    <col min="4" max="4" width="18.57421875" style="0" customWidth="1"/>
  </cols>
  <sheetData>
    <row r="1" spans="1:13" ht="12.75">
      <c r="A1" s="110" t="s">
        <v>77</v>
      </c>
      <c r="B1" s="110"/>
      <c r="C1" s="110"/>
      <c r="D1" s="110"/>
      <c r="E1" s="90"/>
      <c r="F1" s="90"/>
      <c r="G1" s="90"/>
      <c r="H1" s="90"/>
      <c r="I1" s="90"/>
      <c r="J1" s="90"/>
      <c r="K1" s="90"/>
      <c r="L1" s="90"/>
      <c r="M1" s="90"/>
    </row>
    <row r="2" spans="1:13" ht="12.75">
      <c r="A2" s="111" t="s">
        <v>78</v>
      </c>
      <c r="B2" s="112"/>
      <c r="C2" s="112"/>
      <c r="D2" s="112"/>
      <c r="E2" s="88"/>
      <c r="F2" s="88"/>
      <c r="G2" s="88"/>
      <c r="H2" s="88"/>
      <c r="I2" s="88"/>
      <c r="J2" s="88"/>
      <c r="K2" s="88"/>
      <c r="L2" s="88"/>
      <c r="M2" s="88"/>
    </row>
    <row r="3" spans="1:13" ht="12.75">
      <c r="A3" s="42" t="s">
        <v>28</v>
      </c>
      <c r="B3" s="58" t="s">
        <v>75</v>
      </c>
      <c r="C3" s="58" t="s">
        <v>76</v>
      </c>
      <c r="D3" s="92" t="s">
        <v>86</v>
      </c>
      <c r="E3" s="89"/>
      <c r="F3" s="89"/>
      <c r="G3" s="89"/>
      <c r="H3" s="89"/>
      <c r="I3" s="89"/>
      <c r="J3" s="89"/>
      <c r="K3" s="89"/>
      <c r="L3" s="89"/>
      <c r="M3" s="89"/>
    </row>
    <row r="4" spans="1:13" ht="12.75">
      <c r="A4" s="39" t="s">
        <v>67</v>
      </c>
      <c r="B4" s="1">
        <v>25</v>
      </c>
      <c r="C4" s="1">
        <v>25</v>
      </c>
      <c r="D4" s="1">
        <v>24</v>
      </c>
      <c r="E4" s="85"/>
      <c r="F4" s="85"/>
      <c r="G4" s="85"/>
      <c r="H4" s="85"/>
      <c r="I4" s="85"/>
      <c r="J4" s="85"/>
      <c r="K4" s="85"/>
      <c r="L4" s="85"/>
      <c r="M4" s="85"/>
    </row>
    <row r="5" spans="1:13" ht="12.75">
      <c r="A5" s="39" t="s">
        <v>66</v>
      </c>
      <c r="B5" s="1">
        <v>25</v>
      </c>
      <c r="C5" s="1">
        <v>25</v>
      </c>
      <c r="D5" s="1">
        <v>24</v>
      </c>
      <c r="E5" s="85"/>
      <c r="F5" s="85"/>
      <c r="G5" s="85"/>
      <c r="H5" s="85"/>
      <c r="I5" s="85"/>
      <c r="J5" s="85"/>
      <c r="K5" s="85"/>
      <c r="L5" s="85"/>
      <c r="M5" s="85"/>
    </row>
    <row r="7" ht="12.75">
      <c r="A7" t="s">
        <v>92</v>
      </c>
    </row>
    <row r="9" spans="3:11" ht="12.75">
      <c r="C9" s="105" t="s">
        <v>22</v>
      </c>
      <c r="D9" s="105"/>
      <c r="I9" s="87"/>
      <c r="J9" s="87"/>
      <c r="K9" s="87"/>
    </row>
    <row r="10" spans="3:11" ht="12.75">
      <c r="C10" s="105" t="s">
        <v>23</v>
      </c>
      <c r="D10" s="105"/>
      <c r="I10" s="87"/>
      <c r="J10" s="87"/>
      <c r="K10" s="87"/>
    </row>
  </sheetData>
  <sheetProtection/>
  <mergeCells count="4">
    <mergeCell ref="A1:D1"/>
    <mergeCell ref="A2:D2"/>
    <mergeCell ref="C9:D9"/>
    <mergeCell ref="C10:D10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&amp;L3.sz.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1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8.57421875" style="0" customWidth="1"/>
    <col min="2" max="2" width="25.140625" style="0" customWidth="1"/>
    <col min="3" max="3" width="25.421875" style="0" customWidth="1"/>
    <col min="4" max="4" width="26.00390625" style="0" customWidth="1"/>
    <col min="5" max="5" width="16.421875" style="0" customWidth="1"/>
    <col min="6" max="14" width="8.28125" style="0" customWidth="1"/>
  </cols>
  <sheetData>
    <row r="1" spans="1:14" ht="12.75">
      <c r="A1" s="113" t="s">
        <v>77</v>
      </c>
      <c r="B1" s="113"/>
      <c r="C1" s="113"/>
      <c r="D1" s="113"/>
      <c r="E1" s="113"/>
      <c r="F1" s="87"/>
      <c r="G1" s="87"/>
      <c r="H1" s="87"/>
      <c r="I1" s="87"/>
      <c r="J1" s="87"/>
      <c r="K1" s="87"/>
      <c r="L1" s="87"/>
      <c r="M1" s="87"/>
      <c r="N1" s="87"/>
    </row>
    <row r="2" spans="1:14" ht="12.75">
      <c r="A2" s="109" t="s">
        <v>88</v>
      </c>
      <c r="B2" s="109"/>
      <c r="C2" s="109"/>
      <c r="D2" s="109"/>
      <c r="E2" s="109"/>
      <c r="F2" s="88"/>
      <c r="G2" s="88"/>
      <c r="H2" s="88"/>
      <c r="I2" s="88"/>
      <c r="J2" s="88"/>
      <c r="K2" s="88"/>
      <c r="L2" s="88"/>
      <c r="M2" s="88"/>
      <c r="N2" s="88"/>
    </row>
    <row r="3" spans="1:14" ht="12.75">
      <c r="A3" s="1" t="s">
        <v>28</v>
      </c>
      <c r="B3" s="41" t="s">
        <v>64</v>
      </c>
      <c r="C3" s="41" t="s">
        <v>72</v>
      </c>
      <c r="D3" s="41" t="s">
        <v>89</v>
      </c>
      <c r="E3" s="41" t="s">
        <v>74</v>
      </c>
      <c r="F3" s="84"/>
      <c r="G3" s="84"/>
      <c r="H3" s="84"/>
      <c r="I3" s="84"/>
      <c r="J3" s="84"/>
      <c r="K3" s="84"/>
      <c r="L3" s="84"/>
      <c r="M3" s="84"/>
      <c r="N3" s="84"/>
    </row>
    <row r="4" spans="1:14" ht="25.5">
      <c r="A4" s="39" t="s">
        <v>21</v>
      </c>
      <c r="B4" s="1">
        <v>74415</v>
      </c>
      <c r="C4" s="1">
        <v>80923</v>
      </c>
      <c r="D4" s="1">
        <v>80313</v>
      </c>
      <c r="E4" s="1">
        <v>99</v>
      </c>
      <c r="F4" s="85"/>
      <c r="G4" s="85"/>
      <c r="H4" s="85"/>
      <c r="I4" s="85"/>
      <c r="J4" s="85"/>
      <c r="K4" s="85"/>
      <c r="L4" s="85"/>
      <c r="M4" s="85"/>
      <c r="N4" s="85"/>
    </row>
    <row r="5" spans="1:14" ht="12.75">
      <c r="A5" s="42" t="s">
        <v>29</v>
      </c>
      <c r="B5" s="42">
        <v>74415</v>
      </c>
      <c r="C5" s="42">
        <v>80923</v>
      </c>
      <c r="D5" s="42">
        <v>80313</v>
      </c>
      <c r="E5" s="42">
        <v>99</v>
      </c>
      <c r="F5" s="34"/>
      <c r="G5" s="34"/>
      <c r="H5" s="34"/>
      <c r="I5" s="34"/>
      <c r="J5" s="34"/>
      <c r="K5" s="34"/>
      <c r="L5" s="34"/>
      <c r="M5" s="34"/>
      <c r="N5" s="34"/>
    </row>
    <row r="7" spans="1:2" ht="12.75">
      <c r="A7" s="106" t="s">
        <v>92</v>
      </c>
      <c r="B7" s="106"/>
    </row>
    <row r="9" spans="9:11" ht="12.75">
      <c r="I9" s="87"/>
      <c r="J9" s="87"/>
      <c r="K9" s="87"/>
    </row>
    <row r="10" spans="9:11" ht="12.75">
      <c r="I10" s="87"/>
      <c r="J10" s="87"/>
      <c r="K10" s="87"/>
    </row>
  </sheetData>
  <sheetProtection/>
  <mergeCells count="3">
    <mergeCell ref="A7:B7"/>
    <mergeCell ref="A1:E1"/>
    <mergeCell ref="A2:E2"/>
  </mergeCells>
  <printOptions/>
  <pageMargins left="0.75" right="0.75" top="1" bottom="1" header="0.5" footer="0.5"/>
  <pageSetup orientation="landscape" paperSize="9" r:id="rId1"/>
  <headerFooter alignWithMargins="0">
    <oddHeader>&amp;L4. sz melléklez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Q37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6.140625" style="0" customWidth="1"/>
    <col min="2" max="2" width="27.7109375" style="0" customWidth="1"/>
    <col min="3" max="4" width="9.7109375" style="0" customWidth="1"/>
    <col min="5" max="5" width="7.28125" style="0" customWidth="1"/>
    <col min="6" max="6" width="9.7109375" style="0" customWidth="1"/>
    <col min="7" max="7" width="9.7109375" style="67" customWidth="1"/>
    <col min="11" max="11" width="9.140625" style="2" customWidth="1"/>
  </cols>
  <sheetData>
    <row r="1" spans="1:13" ht="12.75">
      <c r="A1" s="115" t="s">
        <v>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.75">
      <c r="A2" s="116" t="s">
        <v>90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4" ht="38.25">
      <c r="A3" s="114" t="s">
        <v>79</v>
      </c>
      <c r="B3" s="1" t="s">
        <v>30</v>
      </c>
      <c r="C3" s="60" t="s">
        <v>58</v>
      </c>
      <c r="D3" s="60" t="s">
        <v>63</v>
      </c>
      <c r="E3" s="60" t="s">
        <v>61</v>
      </c>
      <c r="F3" s="61" t="s">
        <v>65</v>
      </c>
      <c r="G3" s="62" t="s">
        <v>24</v>
      </c>
      <c r="H3" s="63" t="s">
        <v>82</v>
      </c>
      <c r="I3" s="94" t="s">
        <v>24</v>
      </c>
      <c r="J3" s="63" t="s">
        <v>83</v>
      </c>
      <c r="K3" s="94" t="s">
        <v>24</v>
      </c>
      <c r="L3" s="96" t="s">
        <v>91</v>
      </c>
      <c r="M3" s="97" t="s">
        <v>89</v>
      </c>
      <c r="N3" s="101" t="s">
        <v>74</v>
      </c>
    </row>
    <row r="4" spans="1:14" ht="12.75">
      <c r="A4" s="114"/>
      <c r="B4" s="1" t="s">
        <v>31</v>
      </c>
      <c r="C4" s="1">
        <v>36719</v>
      </c>
      <c r="D4" s="1">
        <v>8034</v>
      </c>
      <c r="E4" s="1">
        <v>0</v>
      </c>
      <c r="F4" s="64">
        <f>SUM(C4:E4)</f>
        <v>44753</v>
      </c>
      <c r="G4" s="1">
        <v>962</v>
      </c>
      <c r="H4" s="56">
        <f>(F4+G4)</f>
        <v>45715</v>
      </c>
      <c r="I4" s="99">
        <v>51</v>
      </c>
      <c r="J4" s="56">
        <f>(H4+I4)</f>
        <v>45766</v>
      </c>
      <c r="K4" s="99">
        <v>2226</v>
      </c>
      <c r="L4" s="56">
        <f>(J4+K4)</f>
        <v>47992</v>
      </c>
      <c r="M4" s="1">
        <v>47622</v>
      </c>
      <c r="N4" s="102">
        <v>99</v>
      </c>
    </row>
    <row r="5" spans="1:14" ht="12.75">
      <c r="A5" s="114"/>
      <c r="B5" s="1" t="s">
        <v>32</v>
      </c>
      <c r="C5" s="1">
        <v>9914</v>
      </c>
      <c r="D5" s="1">
        <v>2170</v>
      </c>
      <c r="E5" s="1">
        <v>0</v>
      </c>
      <c r="F5" s="64">
        <f aca="true" t="shared" si="0" ref="F5:F15">SUM(C5:E5)</f>
        <v>12084</v>
      </c>
      <c r="G5" s="1">
        <v>227</v>
      </c>
      <c r="H5" s="56">
        <f aca="true" t="shared" si="1" ref="H5:H33">(F5+G5)</f>
        <v>12311</v>
      </c>
      <c r="I5" s="99">
        <v>-27</v>
      </c>
      <c r="J5" s="56">
        <f aca="true" t="shared" si="2" ref="J5:J14">(H5+I5)</f>
        <v>12284</v>
      </c>
      <c r="K5" s="99">
        <v>0</v>
      </c>
      <c r="L5" s="56">
        <f aca="true" t="shared" si="3" ref="L5:L33">(J5+K5)</f>
        <v>12284</v>
      </c>
      <c r="M5" s="1">
        <v>12156</v>
      </c>
      <c r="N5" s="102">
        <v>99</v>
      </c>
    </row>
    <row r="6" spans="1:14" ht="12.75">
      <c r="A6" s="114"/>
      <c r="B6" s="1" t="s">
        <v>33</v>
      </c>
      <c r="C6" s="1">
        <v>18825</v>
      </c>
      <c r="D6" s="1">
        <v>4293</v>
      </c>
      <c r="E6" s="1"/>
      <c r="F6" s="64">
        <f t="shared" si="0"/>
        <v>23118</v>
      </c>
      <c r="G6" s="1">
        <v>722</v>
      </c>
      <c r="H6" s="56">
        <f t="shared" si="1"/>
        <v>23840</v>
      </c>
      <c r="I6" s="99">
        <v>831</v>
      </c>
      <c r="J6" s="56">
        <f t="shared" si="2"/>
        <v>24671</v>
      </c>
      <c r="K6" s="99">
        <v>3001</v>
      </c>
      <c r="L6" s="56">
        <f t="shared" si="3"/>
        <v>27672</v>
      </c>
      <c r="M6" s="1">
        <v>27670</v>
      </c>
      <c r="N6" s="102">
        <v>100</v>
      </c>
    </row>
    <row r="7" spans="1:14" ht="12.75">
      <c r="A7" s="114"/>
      <c r="B7" s="1" t="s">
        <v>34</v>
      </c>
      <c r="C7" s="1"/>
      <c r="D7" s="1"/>
      <c r="E7" s="1"/>
      <c r="F7" s="64">
        <f t="shared" si="0"/>
        <v>0</v>
      </c>
      <c r="G7" s="1">
        <v>0</v>
      </c>
      <c r="H7" s="56">
        <f t="shared" si="1"/>
        <v>0</v>
      </c>
      <c r="I7" s="99">
        <v>0</v>
      </c>
      <c r="J7" s="56">
        <f t="shared" si="2"/>
        <v>0</v>
      </c>
      <c r="K7" s="99">
        <v>0</v>
      </c>
      <c r="L7" s="56">
        <f t="shared" si="3"/>
        <v>0</v>
      </c>
      <c r="M7" s="1">
        <v>0</v>
      </c>
      <c r="N7" s="102"/>
    </row>
    <row r="8" spans="1:14" ht="12.75">
      <c r="A8" s="114"/>
      <c r="B8" s="1" t="s">
        <v>35</v>
      </c>
      <c r="C8" s="1"/>
      <c r="D8" s="1"/>
      <c r="E8" s="1"/>
      <c r="F8" s="64">
        <f t="shared" si="0"/>
        <v>0</v>
      </c>
      <c r="G8" s="1">
        <v>0</v>
      </c>
      <c r="H8" s="56">
        <f t="shared" si="1"/>
        <v>0</v>
      </c>
      <c r="I8" s="99">
        <v>0</v>
      </c>
      <c r="J8" s="56">
        <f t="shared" si="2"/>
        <v>0</v>
      </c>
      <c r="K8" s="99">
        <v>0</v>
      </c>
      <c r="L8" s="56">
        <f t="shared" si="3"/>
        <v>0</v>
      </c>
      <c r="M8" s="1">
        <v>0</v>
      </c>
      <c r="N8" s="102"/>
    </row>
    <row r="9" spans="1:14" ht="12.75">
      <c r="A9" s="114"/>
      <c r="B9" s="1" t="s">
        <v>36</v>
      </c>
      <c r="C9" s="1"/>
      <c r="D9" s="1"/>
      <c r="E9" s="1"/>
      <c r="F9" s="64">
        <f t="shared" si="0"/>
        <v>0</v>
      </c>
      <c r="G9" s="1">
        <v>0</v>
      </c>
      <c r="H9" s="56">
        <f t="shared" si="1"/>
        <v>0</v>
      </c>
      <c r="I9" s="99">
        <v>0</v>
      </c>
      <c r="J9" s="56">
        <f t="shared" si="2"/>
        <v>0</v>
      </c>
      <c r="K9" s="99">
        <v>0</v>
      </c>
      <c r="L9" s="56">
        <f t="shared" si="3"/>
        <v>0</v>
      </c>
      <c r="M9" s="1">
        <v>0</v>
      </c>
      <c r="N9" s="102"/>
    </row>
    <row r="10" spans="1:14" ht="12.75">
      <c r="A10" s="114"/>
      <c r="B10" s="1" t="s">
        <v>37</v>
      </c>
      <c r="C10" s="1"/>
      <c r="D10" s="1"/>
      <c r="E10" s="1"/>
      <c r="F10" s="64">
        <f t="shared" si="0"/>
        <v>0</v>
      </c>
      <c r="G10" s="1">
        <v>0</v>
      </c>
      <c r="H10" s="56">
        <f t="shared" si="1"/>
        <v>0</v>
      </c>
      <c r="I10" s="99">
        <v>0</v>
      </c>
      <c r="J10" s="56">
        <f t="shared" si="2"/>
        <v>0</v>
      </c>
      <c r="K10" s="99">
        <v>0</v>
      </c>
      <c r="L10" s="56">
        <f t="shared" si="3"/>
        <v>0</v>
      </c>
      <c r="M10" s="1">
        <v>0</v>
      </c>
      <c r="N10" s="102"/>
    </row>
    <row r="11" spans="1:14" ht="12.75">
      <c r="A11" s="114"/>
      <c r="B11" s="1" t="s">
        <v>38</v>
      </c>
      <c r="C11" s="1"/>
      <c r="D11" s="1"/>
      <c r="E11" s="1"/>
      <c r="F11" s="64">
        <f t="shared" si="0"/>
        <v>0</v>
      </c>
      <c r="G11" s="1">
        <v>0</v>
      </c>
      <c r="H11" s="56">
        <f t="shared" si="1"/>
        <v>0</v>
      </c>
      <c r="I11" s="99">
        <v>0</v>
      </c>
      <c r="J11" s="56">
        <f t="shared" si="2"/>
        <v>0</v>
      </c>
      <c r="K11" s="99">
        <v>0</v>
      </c>
      <c r="L11" s="56">
        <f t="shared" si="3"/>
        <v>0</v>
      </c>
      <c r="M11" s="1">
        <v>0</v>
      </c>
      <c r="N11" s="102"/>
    </row>
    <row r="12" spans="1:14" ht="12.75">
      <c r="A12" s="114"/>
      <c r="B12" s="1" t="s">
        <v>39</v>
      </c>
      <c r="C12" s="1"/>
      <c r="D12" s="1"/>
      <c r="E12" s="1"/>
      <c r="F12" s="64">
        <f t="shared" si="0"/>
        <v>0</v>
      </c>
      <c r="G12" s="1">
        <v>0</v>
      </c>
      <c r="H12" s="56">
        <f t="shared" si="1"/>
        <v>0</v>
      </c>
      <c r="I12" s="99">
        <v>0</v>
      </c>
      <c r="J12" s="56">
        <f t="shared" si="2"/>
        <v>0</v>
      </c>
      <c r="K12" s="99">
        <v>0</v>
      </c>
      <c r="L12" s="56">
        <f t="shared" si="3"/>
        <v>0</v>
      </c>
      <c r="M12" s="1">
        <v>0</v>
      </c>
      <c r="N12" s="102"/>
    </row>
    <row r="13" spans="1:14" ht="12.75">
      <c r="A13" s="114"/>
      <c r="B13" s="1" t="s">
        <v>71</v>
      </c>
      <c r="C13" s="1"/>
      <c r="D13" s="1"/>
      <c r="E13" s="1"/>
      <c r="F13" s="64">
        <v>0</v>
      </c>
      <c r="G13" s="1">
        <v>0</v>
      </c>
      <c r="H13" s="56">
        <v>0</v>
      </c>
      <c r="I13" s="99">
        <v>0</v>
      </c>
      <c r="J13" s="56">
        <f t="shared" si="2"/>
        <v>0</v>
      </c>
      <c r="K13" s="99">
        <v>0</v>
      </c>
      <c r="L13" s="56">
        <f t="shared" si="3"/>
        <v>0</v>
      </c>
      <c r="M13" s="1">
        <v>0</v>
      </c>
      <c r="N13" s="102"/>
    </row>
    <row r="14" spans="1:14" ht="12.75">
      <c r="A14" s="114"/>
      <c r="B14" s="56" t="s">
        <v>40</v>
      </c>
      <c r="C14" s="1">
        <f>SUM(C4:C12)</f>
        <v>65458</v>
      </c>
      <c r="D14" s="1">
        <f>SUM(D4:D12)</f>
        <v>14497</v>
      </c>
      <c r="E14" s="1">
        <f>SUM(E4:E12)</f>
        <v>0</v>
      </c>
      <c r="F14" s="64">
        <f t="shared" si="0"/>
        <v>79955</v>
      </c>
      <c r="G14" s="1">
        <f>SUM(G4:G13)</f>
        <v>1911</v>
      </c>
      <c r="H14" s="56">
        <f t="shared" si="1"/>
        <v>81866</v>
      </c>
      <c r="I14" s="99">
        <f>SUM(I4:I13)</f>
        <v>855</v>
      </c>
      <c r="J14" s="56">
        <f t="shared" si="2"/>
        <v>82721</v>
      </c>
      <c r="K14" s="99">
        <v>5227</v>
      </c>
      <c r="L14" s="56">
        <f t="shared" si="3"/>
        <v>87948</v>
      </c>
      <c r="M14" s="1">
        <f>SUM(M4:M13)</f>
        <v>87448</v>
      </c>
      <c r="N14" s="102">
        <v>99</v>
      </c>
    </row>
    <row r="15" spans="1:14" ht="12.75">
      <c r="A15" s="114"/>
      <c r="B15" s="1" t="s">
        <v>41</v>
      </c>
      <c r="C15" s="1"/>
      <c r="D15" s="1"/>
      <c r="E15" s="1"/>
      <c r="F15" s="64">
        <f t="shared" si="0"/>
        <v>0</v>
      </c>
      <c r="G15" s="1">
        <v>0</v>
      </c>
      <c r="H15" s="56">
        <f t="shared" si="1"/>
        <v>0</v>
      </c>
      <c r="I15" s="99">
        <v>0</v>
      </c>
      <c r="J15" s="56">
        <v>0</v>
      </c>
      <c r="K15" s="99">
        <v>0</v>
      </c>
      <c r="L15" s="56">
        <f t="shared" si="3"/>
        <v>0</v>
      </c>
      <c r="M15" s="1">
        <v>0</v>
      </c>
      <c r="N15" s="102"/>
    </row>
    <row r="16" spans="1:14" ht="12.75">
      <c r="A16" s="114"/>
      <c r="B16" s="1" t="s">
        <v>27</v>
      </c>
      <c r="C16" s="1"/>
      <c r="D16" s="1"/>
      <c r="E16" s="1"/>
      <c r="F16" s="64">
        <v>0</v>
      </c>
      <c r="G16" s="1">
        <v>0</v>
      </c>
      <c r="H16" s="56">
        <f t="shared" si="1"/>
        <v>0</v>
      </c>
      <c r="I16" s="99">
        <v>0</v>
      </c>
      <c r="J16" s="56">
        <v>0</v>
      </c>
      <c r="K16" s="99">
        <v>0</v>
      </c>
      <c r="L16" s="56">
        <f t="shared" si="3"/>
        <v>0</v>
      </c>
      <c r="M16" s="1">
        <v>0</v>
      </c>
      <c r="N16" s="102"/>
    </row>
    <row r="17" spans="1:14" ht="12.75">
      <c r="A17" s="114"/>
      <c r="B17" s="1" t="s">
        <v>42</v>
      </c>
      <c r="C17" s="1"/>
      <c r="D17" s="1"/>
      <c r="E17" s="1"/>
      <c r="F17" s="64">
        <v>0</v>
      </c>
      <c r="G17" s="1">
        <v>0</v>
      </c>
      <c r="H17" s="56">
        <f t="shared" si="1"/>
        <v>0</v>
      </c>
      <c r="I17" s="99">
        <v>0</v>
      </c>
      <c r="J17" s="56">
        <v>0</v>
      </c>
      <c r="K17" s="99">
        <v>0</v>
      </c>
      <c r="L17" s="56">
        <f t="shared" si="3"/>
        <v>0</v>
      </c>
      <c r="M17" s="1">
        <v>0</v>
      </c>
      <c r="N17" s="102"/>
    </row>
    <row r="18" spans="1:14" ht="12.75">
      <c r="A18" s="114"/>
      <c r="B18" s="1" t="s">
        <v>43</v>
      </c>
      <c r="C18" s="1"/>
      <c r="D18" s="1"/>
      <c r="E18" s="1"/>
      <c r="F18" s="64">
        <v>0</v>
      </c>
      <c r="G18" s="1">
        <v>0</v>
      </c>
      <c r="H18" s="56">
        <f t="shared" si="1"/>
        <v>0</v>
      </c>
      <c r="I18" s="99">
        <v>0</v>
      </c>
      <c r="J18" s="56">
        <v>0</v>
      </c>
      <c r="K18" s="99">
        <v>0</v>
      </c>
      <c r="L18" s="56">
        <f t="shared" si="3"/>
        <v>0</v>
      </c>
      <c r="M18" s="1">
        <v>0</v>
      </c>
      <c r="N18" s="102"/>
    </row>
    <row r="19" spans="1:14" ht="12.75">
      <c r="A19" s="114"/>
      <c r="B19" s="1" t="s">
        <v>44</v>
      </c>
      <c r="C19" s="1"/>
      <c r="D19" s="1"/>
      <c r="E19" s="1"/>
      <c r="F19" s="64">
        <v>0</v>
      </c>
      <c r="G19" s="1">
        <v>0</v>
      </c>
      <c r="H19" s="56">
        <f t="shared" si="1"/>
        <v>0</v>
      </c>
      <c r="I19" s="99">
        <v>0</v>
      </c>
      <c r="J19" s="56">
        <v>0</v>
      </c>
      <c r="K19" s="99">
        <v>0</v>
      </c>
      <c r="L19" s="56">
        <f t="shared" si="3"/>
        <v>0</v>
      </c>
      <c r="M19" s="1">
        <v>0</v>
      </c>
      <c r="N19" s="102"/>
    </row>
    <row r="20" spans="1:14" ht="12.75">
      <c r="A20" s="114"/>
      <c r="B20" s="1" t="s">
        <v>45</v>
      </c>
      <c r="C20" s="1"/>
      <c r="D20" s="1"/>
      <c r="E20" s="1"/>
      <c r="F20" s="64">
        <v>0</v>
      </c>
      <c r="G20" s="1">
        <v>0</v>
      </c>
      <c r="H20" s="56">
        <f t="shared" si="1"/>
        <v>0</v>
      </c>
      <c r="I20" s="99">
        <v>0</v>
      </c>
      <c r="J20" s="56">
        <v>0</v>
      </c>
      <c r="K20" s="99">
        <v>0</v>
      </c>
      <c r="L20" s="56">
        <f t="shared" si="3"/>
        <v>0</v>
      </c>
      <c r="M20" s="1">
        <v>0</v>
      </c>
      <c r="N20" s="102"/>
    </row>
    <row r="21" spans="1:14" ht="12.75">
      <c r="A21" s="114"/>
      <c r="B21" s="1" t="s">
        <v>46</v>
      </c>
      <c r="C21" s="1"/>
      <c r="D21" s="1"/>
      <c r="E21" s="1"/>
      <c r="F21" s="64">
        <v>0</v>
      </c>
      <c r="G21" s="1">
        <v>0</v>
      </c>
      <c r="H21" s="56">
        <f t="shared" si="1"/>
        <v>0</v>
      </c>
      <c r="I21" s="99">
        <v>0</v>
      </c>
      <c r="J21" s="56">
        <v>0</v>
      </c>
      <c r="K21" s="99">
        <v>0</v>
      </c>
      <c r="L21" s="56">
        <f t="shared" si="3"/>
        <v>0</v>
      </c>
      <c r="M21" s="1">
        <v>0</v>
      </c>
      <c r="N21" s="102"/>
    </row>
    <row r="22" spans="1:14" ht="12.75">
      <c r="A22" s="114"/>
      <c r="B22" s="42" t="s">
        <v>57</v>
      </c>
      <c r="C22" s="42">
        <f>SUM(C14:C21)</f>
        <v>65458</v>
      </c>
      <c r="D22" s="42">
        <f>SUM(D14:D21)</f>
        <v>14497</v>
      </c>
      <c r="E22" s="42">
        <f>SUM(E14:E21)</f>
        <v>0</v>
      </c>
      <c r="F22" s="65">
        <f>SUM(F14:F21)</f>
        <v>79955</v>
      </c>
      <c r="G22" s="42">
        <f>SUM(G14:G21)</f>
        <v>1911</v>
      </c>
      <c r="H22" s="40">
        <f t="shared" si="1"/>
        <v>81866</v>
      </c>
      <c r="I22" s="100">
        <v>855</v>
      </c>
      <c r="J22" s="40">
        <v>82721</v>
      </c>
      <c r="K22" s="100">
        <v>5227</v>
      </c>
      <c r="L22" s="40">
        <f t="shared" si="3"/>
        <v>87948</v>
      </c>
      <c r="M22" s="42">
        <f>SUM(M14:M21)</f>
        <v>87448</v>
      </c>
      <c r="N22" s="103">
        <v>99</v>
      </c>
    </row>
    <row r="23" spans="1:14" ht="12.75">
      <c r="A23" s="114"/>
      <c r="B23" s="1" t="s">
        <v>47</v>
      </c>
      <c r="C23" s="1">
        <v>4911</v>
      </c>
      <c r="D23" s="1">
        <v>629</v>
      </c>
      <c r="E23" s="1">
        <v>0</v>
      </c>
      <c r="F23" s="66">
        <f>SUM(C23:E23)</f>
        <v>5540</v>
      </c>
      <c r="G23" s="1">
        <v>632</v>
      </c>
      <c r="H23" s="56">
        <f t="shared" si="1"/>
        <v>6172</v>
      </c>
      <c r="I23" s="99">
        <v>227</v>
      </c>
      <c r="J23" s="56">
        <v>6399</v>
      </c>
      <c r="K23" s="99">
        <v>0</v>
      </c>
      <c r="L23" s="56">
        <f t="shared" si="3"/>
        <v>6399</v>
      </c>
      <c r="M23" s="1">
        <v>6585</v>
      </c>
      <c r="N23" s="102">
        <v>103</v>
      </c>
    </row>
    <row r="24" spans="1:14" ht="12.75">
      <c r="A24" s="114"/>
      <c r="B24" s="1" t="s">
        <v>48</v>
      </c>
      <c r="C24" s="1"/>
      <c r="D24" s="1"/>
      <c r="E24" s="1"/>
      <c r="F24" s="64">
        <v>0</v>
      </c>
      <c r="G24" s="1">
        <v>0</v>
      </c>
      <c r="H24" s="56">
        <f t="shared" si="1"/>
        <v>0</v>
      </c>
      <c r="I24" s="99">
        <v>0</v>
      </c>
      <c r="J24" s="56">
        <v>0</v>
      </c>
      <c r="K24" s="99">
        <v>0</v>
      </c>
      <c r="L24" s="56">
        <f t="shared" si="3"/>
        <v>0</v>
      </c>
      <c r="M24" s="1">
        <v>0</v>
      </c>
      <c r="N24" s="102"/>
    </row>
    <row r="25" spans="1:14" ht="12.75">
      <c r="A25" s="114"/>
      <c r="B25" s="93" t="s">
        <v>49</v>
      </c>
      <c r="C25" s="1"/>
      <c r="D25" s="1"/>
      <c r="E25" s="1"/>
      <c r="F25" s="64">
        <v>0</v>
      </c>
      <c r="G25" s="1">
        <v>0</v>
      </c>
      <c r="H25" s="56">
        <f t="shared" si="1"/>
        <v>0</v>
      </c>
      <c r="I25" s="99">
        <v>0</v>
      </c>
      <c r="J25" s="56">
        <v>0</v>
      </c>
      <c r="K25" s="99">
        <v>0</v>
      </c>
      <c r="L25" s="56">
        <f t="shared" si="3"/>
        <v>0</v>
      </c>
      <c r="M25" s="1">
        <v>0</v>
      </c>
      <c r="N25" s="102"/>
    </row>
    <row r="26" spans="1:14" ht="12.75">
      <c r="A26" s="114"/>
      <c r="B26" s="1" t="s">
        <v>50</v>
      </c>
      <c r="C26" s="1"/>
      <c r="D26" s="1"/>
      <c r="E26" s="1"/>
      <c r="F26" s="64">
        <v>0</v>
      </c>
      <c r="G26" s="1">
        <v>0</v>
      </c>
      <c r="H26" s="56">
        <f t="shared" si="1"/>
        <v>0</v>
      </c>
      <c r="I26" s="99">
        <v>238</v>
      </c>
      <c r="J26" s="56">
        <v>238</v>
      </c>
      <c r="K26" s="99">
        <v>298</v>
      </c>
      <c r="L26" s="56">
        <f t="shared" si="3"/>
        <v>536</v>
      </c>
      <c r="M26" s="1">
        <v>536</v>
      </c>
      <c r="N26" s="102">
        <v>100</v>
      </c>
    </row>
    <row r="27" spans="1:14" ht="12.75">
      <c r="A27" s="114"/>
      <c r="B27" s="1" t="s">
        <v>51</v>
      </c>
      <c r="C27" s="1"/>
      <c r="D27" s="1"/>
      <c r="E27" s="1"/>
      <c r="F27" s="64">
        <v>0</v>
      </c>
      <c r="G27" s="1">
        <v>0</v>
      </c>
      <c r="H27" s="56">
        <f t="shared" si="1"/>
        <v>0</v>
      </c>
      <c r="I27" s="99">
        <v>0</v>
      </c>
      <c r="J27" s="56">
        <v>0</v>
      </c>
      <c r="K27" s="99">
        <v>0</v>
      </c>
      <c r="L27" s="56">
        <f t="shared" si="3"/>
        <v>0</v>
      </c>
      <c r="M27" s="1">
        <v>0</v>
      </c>
      <c r="N27" s="102"/>
    </row>
    <row r="28" spans="1:14" ht="12.75">
      <c r="A28" s="114"/>
      <c r="B28" s="1" t="s">
        <v>52</v>
      </c>
      <c r="C28" s="1"/>
      <c r="D28" s="1"/>
      <c r="E28" s="1"/>
      <c r="F28" s="64">
        <v>0</v>
      </c>
      <c r="G28" s="1">
        <v>0</v>
      </c>
      <c r="H28" s="56">
        <f t="shared" si="1"/>
        <v>0</v>
      </c>
      <c r="I28" s="99">
        <v>0</v>
      </c>
      <c r="J28" s="56">
        <v>0</v>
      </c>
      <c r="K28" s="99">
        <v>0</v>
      </c>
      <c r="L28" s="56">
        <f t="shared" si="3"/>
        <v>0</v>
      </c>
      <c r="M28" s="1">
        <v>0</v>
      </c>
      <c r="N28" s="102"/>
    </row>
    <row r="29" spans="1:14" ht="12.75">
      <c r="A29" s="114"/>
      <c r="B29" s="1" t="s">
        <v>53</v>
      </c>
      <c r="C29" s="1"/>
      <c r="D29" s="1"/>
      <c r="E29" s="1"/>
      <c r="F29" s="64">
        <v>0</v>
      </c>
      <c r="G29" s="1">
        <v>90</v>
      </c>
      <c r="H29" s="56">
        <f t="shared" si="1"/>
        <v>90</v>
      </c>
      <c r="I29" s="99">
        <v>0</v>
      </c>
      <c r="J29" s="56">
        <v>90</v>
      </c>
      <c r="K29" s="99">
        <v>0</v>
      </c>
      <c r="L29" s="56">
        <f t="shared" si="3"/>
        <v>90</v>
      </c>
      <c r="M29" s="1">
        <v>90</v>
      </c>
      <c r="N29" s="102">
        <v>100</v>
      </c>
    </row>
    <row r="30" spans="1:14" ht="12.75">
      <c r="A30" s="114"/>
      <c r="B30" s="1" t="s">
        <v>54</v>
      </c>
      <c r="C30" s="1">
        <f>(C31+C32)</f>
        <v>60547</v>
      </c>
      <c r="D30" s="1">
        <f>(D31+D32)</f>
        <v>13868</v>
      </c>
      <c r="E30" s="1">
        <f>(E31+E32)</f>
        <v>0</v>
      </c>
      <c r="F30" s="64">
        <f>(F31+F32)</f>
        <v>74415</v>
      </c>
      <c r="G30" s="1">
        <v>1189</v>
      </c>
      <c r="H30" s="56">
        <f t="shared" si="1"/>
        <v>75604</v>
      </c>
      <c r="I30" s="99">
        <v>390</v>
      </c>
      <c r="J30" s="56">
        <v>75994</v>
      </c>
      <c r="K30" s="99">
        <v>4929</v>
      </c>
      <c r="L30" s="56">
        <f t="shared" si="3"/>
        <v>80923</v>
      </c>
      <c r="M30" s="1">
        <v>80313</v>
      </c>
      <c r="N30" s="102">
        <v>99</v>
      </c>
    </row>
    <row r="31" spans="1:17" ht="12.75">
      <c r="A31" s="114"/>
      <c r="B31" s="68" t="s">
        <v>69</v>
      </c>
      <c r="C31" s="53">
        <v>59172</v>
      </c>
      <c r="D31" s="53">
        <v>7933</v>
      </c>
      <c r="E31" s="53">
        <v>0</v>
      </c>
      <c r="F31" s="95">
        <f>SUM(C31:E31)</f>
        <v>67105</v>
      </c>
      <c r="G31" s="57">
        <v>0</v>
      </c>
      <c r="H31" s="95">
        <f t="shared" si="1"/>
        <v>67105</v>
      </c>
      <c r="I31" s="57"/>
      <c r="J31" s="95">
        <v>67105</v>
      </c>
      <c r="K31" s="57">
        <v>0</v>
      </c>
      <c r="L31" s="98">
        <f t="shared" si="3"/>
        <v>67105</v>
      </c>
      <c r="M31" s="95">
        <v>72177</v>
      </c>
      <c r="N31" s="57"/>
      <c r="O31" s="69"/>
      <c r="P31" s="70"/>
      <c r="Q31" s="70"/>
    </row>
    <row r="32" spans="1:17" ht="12.75">
      <c r="A32" s="114"/>
      <c r="B32" s="1" t="s">
        <v>55</v>
      </c>
      <c r="C32" s="55">
        <v>1375</v>
      </c>
      <c r="D32" s="55">
        <v>5935</v>
      </c>
      <c r="E32" s="55">
        <v>0</v>
      </c>
      <c r="F32" s="95">
        <f>SUM(C32:E32)</f>
        <v>7310</v>
      </c>
      <c r="G32" s="57">
        <v>1189</v>
      </c>
      <c r="H32" s="95">
        <f t="shared" si="1"/>
        <v>8499</v>
      </c>
      <c r="I32" s="57">
        <v>390</v>
      </c>
      <c r="J32" s="95">
        <v>8889</v>
      </c>
      <c r="K32" s="57">
        <v>4929</v>
      </c>
      <c r="L32" s="98">
        <f t="shared" si="3"/>
        <v>13818</v>
      </c>
      <c r="M32" s="95">
        <v>8136</v>
      </c>
      <c r="N32" s="57"/>
      <c r="O32" s="69"/>
      <c r="P32" s="70"/>
      <c r="Q32" s="70"/>
    </row>
    <row r="33" spans="1:14" ht="12.75">
      <c r="A33" s="114"/>
      <c r="B33" s="42" t="s">
        <v>56</v>
      </c>
      <c r="C33" s="42">
        <f>SUM(C23:C30)</f>
        <v>65458</v>
      </c>
      <c r="D33" s="42">
        <f>SUM(D23:D30)</f>
        <v>14497</v>
      </c>
      <c r="E33" s="42">
        <f>SUM(E23:E30)</f>
        <v>0</v>
      </c>
      <c r="F33" s="65">
        <f>SUM(F23:F30)</f>
        <v>79955</v>
      </c>
      <c r="G33" s="42">
        <f>SUM(G23:G30)</f>
        <v>1911</v>
      </c>
      <c r="H33" s="40">
        <f t="shared" si="1"/>
        <v>81866</v>
      </c>
      <c r="I33" s="100">
        <v>855</v>
      </c>
      <c r="J33" s="40">
        <v>82721</v>
      </c>
      <c r="K33" s="100">
        <v>5227</v>
      </c>
      <c r="L33" s="40">
        <f t="shared" si="3"/>
        <v>87948</v>
      </c>
      <c r="M33" s="42">
        <v>87524</v>
      </c>
      <c r="N33" s="103">
        <v>100</v>
      </c>
    </row>
    <row r="35" ht="12.75">
      <c r="A35" t="s">
        <v>92</v>
      </c>
    </row>
    <row r="36" spans="3:7" ht="12.75">
      <c r="C36" s="105" t="s">
        <v>22</v>
      </c>
      <c r="D36" s="105"/>
      <c r="E36" s="105"/>
      <c r="F36" s="105"/>
      <c r="G36" s="105"/>
    </row>
    <row r="37" spans="3:7" ht="12.75">
      <c r="C37" s="105" t="s">
        <v>23</v>
      </c>
      <c r="D37" s="105"/>
      <c r="E37" s="105"/>
      <c r="F37" s="105"/>
      <c r="G37" s="105"/>
    </row>
  </sheetData>
  <sheetProtection/>
  <mergeCells count="5">
    <mergeCell ref="C37:G37"/>
    <mergeCell ref="A3:A33"/>
    <mergeCell ref="C36:G36"/>
    <mergeCell ref="A1:M1"/>
    <mergeCell ref="A2:M2"/>
  </mergeCells>
  <printOptions horizontalCentered="1"/>
  <pageMargins left="0.1968503937007874" right="0.1968503937007874" top="0.5905511811023623" bottom="0.5905511811023623" header="0.5118110236220472" footer="0.5118110236220472"/>
  <pageSetup orientation="landscape" paperSize="9" r:id="rId1"/>
  <headerFooter alignWithMargins="0">
    <oddHeader>&amp;L5.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2014-04-17T08:46:39Z</cp:lastPrinted>
  <dcterms:created xsi:type="dcterms:W3CDTF">2005-02-03T09:30:35Z</dcterms:created>
  <dcterms:modified xsi:type="dcterms:W3CDTF">2016-12-07T13:10:29Z</dcterms:modified>
  <cp:category/>
  <cp:version/>
  <cp:contentType/>
  <cp:contentStatus/>
</cp:coreProperties>
</file>