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618" activeTab="0"/>
  </bookViews>
  <sheets>
    <sheet name="Előterjesztés" sheetId="1" r:id="rId1"/>
    <sheet name="Bevétel" sheetId="2" r:id="rId2"/>
    <sheet name="Kiadás" sheetId="3" r:id="rId3"/>
    <sheet name="létszám" sheetId="4" r:id="rId4"/>
    <sheet name="Finanszírozás" sheetId="5" r:id="rId5"/>
  </sheets>
  <definedNames/>
  <calcPr fullCalcOnLoad="1"/>
</workbook>
</file>

<file path=xl/sharedStrings.xml><?xml version="1.0" encoding="utf-8"?>
<sst xmlns="http://schemas.openxmlformats.org/spreadsheetml/2006/main" count="187" uniqueCount="115">
  <si>
    <t>intézményvezető</t>
  </si>
  <si>
    <t>Felhalmozási kiadás</t>
  </si>
  <si>
    <t>Kondorosi Többsincs Óvoda és Bölcsőde</t>
  </si>
  <si>
    <t>Jogc.cs.sz.</t>
  </si>
  <si>
    <t>Előir.csop.sz.</t>
  </si>
  <si>
    <t>Megnevezés</t>
  </si>
  <si>
    <t>Kötelező feladat tv. szerint eredeti ei.</t>
  </si>
  <si>
    <t>Kötelező feladat önk. döntés ért. eredeti ei.</t>
  </si>
  <si>
    <t>Önként váll. feladat eredeti ei.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</si>
  <si>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</si>
  <si>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</si>
  <si>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</si>
  <si>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</si>
  <si>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</si>
  <si>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</si>
  <si>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</si>
  <si>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</si>
  <si>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</si>
  <si>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</si>
  <si>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</si>
  <si>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</si>
  <si>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</si>
  <si>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</si>
  <si>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</si>
  <si>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</si>
  <si>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</si>
  <si>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</si>
  <si>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</si>
  <si>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</si>
  <si>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</si>
  <si>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</si>
  <si>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</si>
  <si>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</si>
  <si>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</si>
  <si>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</si>
  <si>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</si>
  <si>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</si>
  <si>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</si>
  <si>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</si>
  <si>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</si>
  <si>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</si>
  <si>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</si>
  <si>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</si>
  <si>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</si>
  <si>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</si>
  <si>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</si>
  <si>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</si>
  <si>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</si>
  <si>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</si>
  <si>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</si>
  <si>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</si>
  <si>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</si>
  <si>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</si>
  <si>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</si>
  <si>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</si>
  <si>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</si>
  <si>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</si>
  <si>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</si>
  <si>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</si>
  <si>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</si>
  <si>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</si>
  <si>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</si>
  <si>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</si>
  <si>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</si>
  <si>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</si>
  <si>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</si>
  <si>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</si>
  <si>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</si>
  <si>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</si>
  <si>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</si>
  <si>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</si>
  <si>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</si>
  <si>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</si>
  <si>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</si>
  <si>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</si>
  <si>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</si>
  <si>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</si>
  <si>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</si>
  <si>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</si>
  <si>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</si>
  <si>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</si>
  <si>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</si>
  <si>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</si>
  <si>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</si>
  <si>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</si>
  <si>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</si>
  <si>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</si>
  <si>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</si>
  <si>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</si>
  <si>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</si>
  <si>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>Horcsák István</t>
  </si>
  <si>
    <t>Egyéb működési célú átvett pénzeszközök ÁH. Kívül</t>
  </si>
  <si>
    <t>2016. évi Eredeti előirányzat</t>
  </si>
  <si>
    <t>2016. évi eredeti ei. Összesen</t>
  </si>
  <si>
    <t>2016. évi eredeti előirányzat</t>
  </si>
  <si>
    <t>KONDOROSI TÖBBSINCS ÓVODA ÉS BÖLCSŐDE 2016. ÉVI KÖLTSÉGVETÉSE</t>
  </si>
  <si>
    <t>KONDOROSI TÖBBSINCS ÓVODA ÉS BÖLCSŐDE  2016. ÉVI KÖLTSÉGVETÉSE -  LÉTSZÁM</t>
  </si>
  <si>
    <t>2016. eredeti előirányzat</t>
  </si>
  <si>
    <t>2016. évi módosított előirányzat</t>
  </si>
  <si>
    <t>Kötelező feladat tv. Szerint</t>
  </si>
  <si>
    <t>Kötelező feladat önk. döntés ért.</t>
  </si>
  <si>
    <t>Önként váll. Feladat</t>
  </si>
  <si>
    <t>2016. évi teljesítés</t>
  </si>
  <si>
    <t>2016. évi teljesítés Összesen</t>
  </si>
  <si>
    <t>Teljesítés %-a</t>
  </si>
  <si>
    <t>Kondoros, 2017. május 04.</t>
  </si>
  <si>
    <t>teljesítés %-a</t>
  </si>
  <si>
    <t xml:space="preserve">Kötelező feladat tv. Szerint </t>
  </si>
  <si>
    <t>2016. évi módosított előir. Összesen</t>
  </si>
  <si>
    <t xml:space="preserve">Kötelező feladat tv. szerint </t>
  </si>
  <si>
    <t xml:space="preserve">Kötelező feladat önk. döntés ért. </t>
  </si>
  <si>
    <t>2016. évi módosított előirányzat. Összesen</t>
  </si>
  <si>
    <t>Finanszírozás 2016.</t>
  </si>
  <si>
    <r>
      <t xml:space="preserve">2016. évi </t>
    </r>
    <r>
      <rPr>
        <b/>
        <sz val="7"/>
        <color indexed="30"/>
        <rFont val="Arial"/>
        <family val="2"/>
      </rPr>
      <t>módosított</t>
    </r>
    <r>
      <rPr>
        <b/>
        <sz val="8"/>
        <color indexed="30"/>
        <rFont val="Arial"/>
        <family val="2"/>
      </rPr>
      <t xml:space="preserve"> előirányzat Összesen</t>
    </r>
  </si>
  <si>
    <t>2016. évi  előirányzat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</si>
</sst>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/\ mmmm;@"/>
    <numFmt numFmtId="184" formatCode="[$-40E]mmmmm\.;@"/>
    <numFmt numFmtId="185" formatCode="[$-40E]mmm/\ d\.;@"/>
    <numFmt numFmtId="186" formatCode="_-* #,##0.0\ _F_t_-;\-* #,##0.0\ _F_t_-;_-* &quot;-&quot;??\ _F_t_-;_-@_-"/>
    <numFmt numFmtId="187" formatCode="[$€-2]\ #\ ##,000_);[Red]\([$€-2]\ #\ ##,000\)"/>
    <numFmt numFmtId="188" formatCode="mmm/yyyy"/>
    <numFmt numFmtId="189" formatCode="0.0"/>
  </numFmts>
  <fonts count="9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7"/>
      <color indexed="30"/>
      <name val="Arial"/>
      <family val="2"/>
    </font>
    <font>
      <b/>
      <sz val="8"/>
      <color indexed="3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3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7"/>
      <color indexed="30"/>
      <name val="Arial"/>
      <family val="2"/>
    </font>
    <font>
      <sz val="7"/>
      <color indexed="10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0070C0"/>
      <name val="Arial"/>
      <family val="2"/>
    </font>
    <font>
      <b/>
      <sz val="7"/>
      <color rgb="FFFF000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3" borderId="11" xfId="0" applyNumberFormat="1" applyFont="1" applyFill="1" applyBorder="1" applyAlignment="1">
      <alignment vertical="center" wrapText="1"/>
    </xf>
    <xf numFmtId="177" fontId="0" fillId="0" borderId="10" xfId="40" applyNumberFormat="1" applyFont="1" applyFill="1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73" fontId="0" fillId="0" borderId="10" xfId="0" applyNumberFormat="1" applyFont="1" applyFill="1" applyBorder="1" applyAlignment="1">
      <alignment vertical="center"/>
    </xf>
    <xf numFmtId="173" fontId="0" fillId="0" borderId="10" xfId="0" applyNumberFormat="1" applyBorder="1" applyAlignment="1">
      <alignment/>
    </xf>
    <xf numFmtId="177" fontId="0" fillId="0" borderId="0" xfId="40" applyNumberFormat="1" applyFont="1" applyAlignment="1">
      <alignment vertical="center"/>
    </xf>
    <xf numFmtId="177" fontId="0" fillId="0" borderId="0" xfId="40" applyNumberFormat="1" applyFont="1" applyAlignment="1">
      <alignment vertical="center"/>
    </xf>
    <xf numFmtId="3" fontId="0" fillId="0" borderId="0" xfId="40" applyNumberFormat="1" applyFont="1" applyAlignment="1">
      <alignment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77" fontId="0" fillId="0" borderId="10" xfId="40" applyNumberFormat="1" applyFont="1" applyBorder="1" applyAlignment="1">
      <alignment vertical="center"/>
    </xf>
    <xf numFmtId="177" fontId="14" fillId="33" borderId="10" xfId="40" applyNumberFormat="1" applyFont="1" applyFill="1" applyBorder="1" applyAlignment="1">
      <alignment horizontal="center" vertical="center" wrapText="1"/>
    </xf>
    <xf numFmtId="177" fontId="0" fillId="0" borderId="10" xfId="4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/>
    </xf>
    <xf numFmtId="173" fontId="12" fillId="34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vertical="center" wrapText="1"/>
    </xf>
    <xf numFmtId="173" fontId="0" fillId="34" borderId="10" xfId="0" applyNumberFormat="1" applyFont="1" applyFill="1" applyBorder="1" applyAlignment="1">
      <alignment vertical="center"/>
    </xf>
    <xf numFmtId="177" fontId="19" fillId="34" borderId="10" xfId="40" applyNumberFormat="1" applyFont="1" applyFill="1" applyBorder="1" applyAlignment="1">
      <alignment horizontal="center" vertical="center" wrapText="1"/>
    </xf>
    <xf numFmtId="177" fontId="18" fillId="34" borderId="10" xfId="40" applyNumberFormat="1" applyFont="1" applyFill="1" applyBorder="1" applyAlignment="1">
      <alignment horizontal="center" vertical="center" wrapText="1"/>
    </xf>
    <xf numFmtId="177" fontId="14" fillId="34" borderId="10" xfId="4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177" fontId="75" fillId="34" borderId="10" xfId="4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177" fontId="77" fillId="34" borderId="10" xfId="4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6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177" fontId="19" fillId="35" borderId="10" xfId="40" applyNumberFormat="1" applyFont="1" applyFill="1" applyBorder="1" applyAlignment="1">
      <alignment horizontal="center" vertical="center" wrapText="1"/>
    </xf>
    <xf numFmtId="177" fontId="79" fillId="35" borderId="10" xfId="40" applyNumberFormat="1" applyFont="1" applyFill="1" applyBorder="1" applyAlignment="1">
      <alignment horizontal="center" vertical="center" wrapText="1"/>
    </xf>
    <xf numFmtId="177" fontId="80" fillId="35" borderId="10" xfId="40" applyNumberFormat="1" applyFont="1" applyFill="1" applyBorder="1" applyAlignment="1">
      <alignment horizontal="center" vertical="center" wrapText="1"/>
    </xf>
    <xf numFmtId="177" fontId="75" fillId="33" borderId="10" xfId="40" applyNumberFormat="1" applyFont="1" applyFill="1" applyBorder="1" applyAlignment="1">
      <alignment horizontal="center" vertical="center" wrapText="1"/>
    </xf>
    <xf numFmtId="177" fontId="77" fillId="33" borderId="10" xfId="40" applyNumberFormat="1" applyFont="1" applyFill="1" applyBorder="1" applyAlignment="1">
      <alignment horizontal="center" vertical="center" wrapText="1"/>
    </xf>
    <xf numFmtId="177" fontId="81" fillId="33" borderId="10" xfId="40" applyNumberFormat="1" applyFont="1" applyFill="1" applyBorder="1" applyAlignment="1">
      <alignment horizontal="center" vertical="center" wrapText="1"/>
    </xf>
    <xf numFmtId="177" fontId="82" fillId="33" borderId="10" xfId="40" applyNumberFormat="1" applyFont="1" applyFill="1" applyBorder="1" applyAlignment="1">
      <alignment horizontal="center" vertical="center" wrapText="1"/>
    </xf>
    <xf numFmtId="177" fontId="83" fillId="34" borderId="10" xfId="40" applyNumberFormat="1" applyFont="1" applyFill="1" applyBorder="1" applyAlignment="1">
      <alignment horizontal="center" vertical="center" wrapText="1"/>
    </xf>
    <xf numFmtId="177" fontId="84" fillId="34" borderId="10" xfId="4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/>
    </xf>
    <xf numFmtId="0" fontId="85" fillId="35" borderId="10" xfId="0" applyFont="1" applyFill="1" applyBorder="1" applyAlignment="1">
      <alignment vertical="center"/>
    </xf>
    <xf numFmtId="0" fontId="86" fillId="35" borderId="10" xfId="0" applyFont="1" applyFill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87" fillId="0" borderId="10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2" fontId="22" fillId="36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0" fontId="87" fillId="35" borderId="10" xfId="0" applyFont="1" applyFill="1" applyBorder="1" applyAlignment="1">
      <alignment vertical="center"/>
    </xf>
    <xf numFmtId="0" fontId="88" fillId="35" borderId="1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/>
    </xf>
    <xf numFmtId="3" fontId="5" fillId="34" borderId="10" xfId="40" applyNumberFormat="1" applyFont="1" applyFill="1" applyBorder="1" applyAlignment="1">
      <alignment horizontal="right"/>
    </xf>
    <xf numFmtId="3" fontId="5" fillId="0" borderId="10" xfId="40" applyNumberFormat="1" applyFont="1" applyBorder="1" applyAlignment="1">
      <alignment horizontal="right"/>
    </xf>
    <xf numFmtId="0" fontId="87" fillId="36" borderId="10" xfId="0" applyFont="1" applyFill="1" applyBorder="1" applyAlignment="1">
      <alignment vertical="center"/>
    </xf>
    <xf numFmtId="0" fontId="86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3" fontId="23" fillId="0" borderId="10" xfId="4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87" fillId="0" borderId="10" xfId="0" applyFont="1" applyBorder="1" applyAlignment="1">
      <alignment/>
    </xf>
    <xf numFmtId="0" fontId="88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 applyProtection="1">
      <alignment vertical="center"/>
      <protection locked="0"/>
    </xf>
    <xf numFmtId="3" fontId="23" fillId="0" borderId="10" xfId="40" applyNumberFormat="1" applyFont="1" applyBorder="1" applyAlignment="1">
      <alignment vertical="center"/>
    </xf>
    <xf numFmtId="3" fontId="5" fillId="34" borderId="10" xfId="40" applyNumberFormat="1" applyFont="1" applyFill="1" applyBorder="1" applyAlignment="1">
      <alignment horizontal="right" vertical="center"/>
    </xf>
    <xf numFmtId="0" fontId="85" fillId="34" borderId="10" xfId="0" applyFont="1" applyFill="1" applyBorder="1" applyAlignment="1">
      <alignment/>
    </xf>
    <xf numFmtId="0" fontId="86" fillId="34" borderId="10" xfId="0" applyFont="1" applyFill="1" applyBorder="1" applyAlignment="1">
      <alignment/>
    </xf>
    <xf numFmtId="177" fontId="23" fillId="0" borderId="10" xfId="4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3" fontId="23" fillId="0" borderId="10" xfId="40" applyNumberFormat="1" applyFont="1" applyFill="1" applyBorder="1" applyAlignment="1">
      <alignment vertical="center"/>
    </xf>
    <xf numFmtId="3" fontId="5" fillId="34" borderId="10" xfId="40" applyNumberFormat="1" applyFont="1" applyFill="1" applyBorder="1" applyAlignment="1">
      <alignment vertical="center"/>
    </xf>
    <xf numFmtId="3" fontId="5" fillId="34" borderId="10" xfId="40" applyNumberFormat="1" applyFont="1" applyFill="1" applyBorder="1" applyAlignment="1" applyProtection="1">
      <alignment vertical="center"/>
      <protection locked="0"/>
    </xf>
    <xf numFmtId="3" fontId="5" fillId="34" borderId="10" xfId="40" applyNumberFormat="1" applyFont="1" applyFill="1" applyBorder="1" applyAlignment="1" applyProtection="1">
      <alignment horizontal="right" vertical="center"/>
      <protection locked="0"/>
    </xf>
    <xf numFmtId="0" fontId="0" fillId="36" borderId="10" xfId="0" applyFill="1" applyBorder="1" applyAlignment="1">
      <alignment/>
    </xf>
    <xf numFmtId="2" fontId="23" fillId="36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3" fontId="23" fillId="0" borderId="10" xfId="40" applyNumberFormat="1" applyFont="1" applyBorder="1" applyAlignment="1">
      <alignment/>
    </xf>
    <xf numFmtId="0" fontId="85" fillId="0" borderId="10" xfId="0" applyFont="1" applyBorder="1" applyAlignment="1">
      <alignment/>
    </xf>
    <xf numFmtId="0" fontId="86" fillId="0" borderId="10" xfId="0" applyFont="1" applyBorder="1" applyAlignment="1">
      <alignment/>
    </xf>
    <xf numFmtId="3" fontId="5" fillId="33" borderId="10" xfId="40" applyNumberFormat="1" applyFont="1" applyFill="1" applyBorder="1" applyAlignment="1">
      <alignment/>
    </xf>
    <xf numFmtId="3" fontId="5" fillId="37" borderId="10" xfId="40" applyNumberFormat="1" applyFont="1" applyFill="1" applyBorder="1" applyAlignment="1">
      <alignment/>
    </xf>
    <xf numFmtId="0" fontId="87" fillId="37" borderId="10" xfId="0" applyFont="1" applyFill="1" applyBorder="1" applyAlignment="1">
      <alignment/>
    </xf>
    <xf numFmtId="0" fontId="85" fillId="37" borderId="10" xfId="0" applyFont="1" applyFill="1" applyBorder="1" applyAlignment="1">
      <alignment/>
    </xf>
    <xf numFmtId="0" fontId="88" fillId="37" borderId="10" xfId="0" applyFont="1" applyFill="1" applyBorder="1" applyAlignment="1">
      <alignment/>
    </xf>
    <xf numFmtId="0" fontId="86" fillId="37" borderId="10" xfId="0" applyFont="1" applyFill="1" applyBorder="1" applyAlignment="1">
      <alignment/>
    </xf>
    <xf numFmtId="3" fontId="23" fillId="0" borderId="10" xfId="40" applyNumberFormat="1" applyFont="1" applyFill="1" applyBorder="1" applyAlignment="1">
      <alignment/>
    </xf>
    <xf numFmtId="0" fontId="0" fillId="0" borderId="0" xfId="0" applyAlignment="1">
      <alignment/>
    </xf>
    <xf numFmtId="2" fontId="23" fillId="38" borderId="10" xfId="0" applyNumberFormat="1" applyFont="1" applyFill="1" applyBorder="1" applyAlignment="1">
      <alignment/>
    </xf>
    <xf numFmtId="49" fontId="89" fillId="0" borderId="10" xfId="0" applyNumberFormat="1" applyFont="1" applyBorder="1" applyAlignment="1">
      <alignment horizontal="center" vertical="center" wrapText="1"/>
    </xf>
    <xf numFmtId="49" fontId="90" fillId="0" borderId="10" xfId="0" applyNumberFormat="1" applyFont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49" fontId="4" fillId="36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12" fillId="0" borderId="10" xfId="0" applyNumberFormat="1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177" fontId="0" fillId="0" borderId="0" xfId="4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4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77" fontId="14" fillId="34" borderId="13" xfId="40" applyNumberFormat="1" applyFont="1" applyFill="1" applyBorder="1" applyAlignment="1">
      <alignment horizontal="center" vertical="center" wrapText="1"/>
    </xf>
    <xf numFmtId="177" fontId="14" fillId="34" borderId="14" xfId="40" applyNumberFormat="1" applyFont="1" applyFill="1" applyBorder="1" applyAlignment="1">
      <alignment horizontal="center" vertical="center" wrapText="1"/>
    </xf>
    <xf numFmtId="0" fontId="5" fillId="0" borderId="13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3" fontId="0" fillId="0" borderId="0" xfId="40" applyNumberFormat="1" applyFont="1" applyAlignment="1">
      <alignment horizontal="center"/>
    </xf>
    <xf numFmtId="0" fontId="7" fillId="33" borderId="13" xfId="0" applyFont="1" applyFill="1" applyBorder="1" applyAlignment="1">
      <alignment horizontal="center" vertical="center" textRotation="90" readingOrder="2"/>
    </xf>
    <xf numFmtId="0" fontId="7" fillId="33" borderId="17" xfId="0" applyFont="1" applyFill="1" applyBorder="1" applyAlignment="1">
      <alignment horizontal="center" vertical="center" textRotation="90" readingOrder="2"/>
    </xf>
    <xf numFmtId="0" fontId="12" fillId="0" borderId="10" xfId="56" applyFont="1" applyFill="1" applyBorder="1" applyAlignment="1">
      <alignment horizontal="center"/>
      <protection/>
    </xf>
    <xf numFmtId="0" fontId="25" fillId="0" borderId="18" xfId="56" applyFont="1" applyFill="1" applyBorder="1" applyAlignment="1">
      <alignment horizontal="center"/>
      <protection/>
    </xf>
    <xf numFmtId="0" fontId="25" fillId="0" borderId="12" xfId="56" applyFont="1" applyFill="1" applyBorder="1" applyAlignment="1">
      <alignment horizontal="center"/>
      <protection/>
    </xf>
    <xf numFmtId="0" fontId="93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7">
      <selection activeCell="A1" sqref="A1:Q1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29.7109375" style="21" customWidth="1"/>
    <col min="5" max="5" width="15.7109375" style="28" customWidth="1"/>
    <col min="6" max="7" width="15.7109375" style="0" customWidth="1"/>
    <col min="8" max="8" width="15.7109375" style="29" customWidth="1"/>
    <col min="9" max="16" width="15.7109375" style="0" customWidth="1"/>
    <col min="17" max="17" width="15.7109375" style="116" customWidth="1"/>
  </cols>
  <sheetData>
    <row r="1" spans="1:17" s="2" customFormat="1" ht="52.5" customHeight="1">
      <c r="A1" s="157" t="s">
        <v>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s="61" customFormat="1" ht="33.75" customHeight="1">
      <c r="A2" s="60"/>
      <c r="B2" s="60"/>
      <c r="C2" s="60"/>
      <c r="D2" s="60"/>
      <c r="E2" s="164" t="s">
        <v>92</v>
      </c>
      <c r="F2" s="164"/>
      <c r="G2" s="164"/>
      <c r="H2" s="164"/>
      <c r="I2" s="152" t="s">
        <v>98</v>
      </c>
      <c r="J2" s="152"/>
      <c r="K2" s="152"/>
      <c r="L2" s="152"/>
      <c r="M2" s="153" t="s">
        <v>102</v>
      </c>
      <c r="N2" s="153"/>
      <c r="O2" s="153"/>
      <c r="P2" s="153"/>
      <c r="Q2" s="154" t="s">
        <v>106</v>
      </c>
    </row>
    <row r="3" spans="1:17" s="3" customFormat="1" ht="90" customHeight="1">
      <c r="A3" s="81" t="s">
        <v>3</v>
      </c>
      <c r="B3" s="161" t="s">
        <v>4</v>
      </c>
      <c r="C3" s="161"/>
      <c r="D3" s="82" t="s">
        <v>5</v>
      </c>
      <c r="E3" s="78" t="s">
        <v>6</v>
      </c>
      <c r="F3" s="78" t="s">
        <v>7</v>
      </c>
      <c r="G3" s="78" t="s">
        <v>8</v>
      </c>
      <c r="H3" s="89" t="s">
        <v>93</v>
      </c>
      <c r="I3" s="96" t="s">
        <v>107</v>
      </c>
      <c r="J3" s="96" t="s">
        <v>100</v>
      </c>
      <c r="K3" s="96" t="s">
        <v>101</v>
      </c>
      <c r="L3" s="90" t="s">
        <v>108</v>
      </c>
      <c r="M3" s="97" t="s">
        <v>109</v>
      </c>
      <c r="N3" s="97" t="s">
        <v>110</v>
      </c>
      <c r="O3" s="97" t="s">
        <v>101</v>
      </c>
      <c r="P3" s="91" t="s">
        <v>103</v>
      </c>
      <c r="Q3" s="155"/>
    </row>
    <row r="4" spans="1:17" s="7" customFormat="1" ht="12.75" customHeight="1">
      <c r="A4" s="158" t="s">
        <v>2</v>
      </c>
      <c r="B4" s="159"/>
      <c r="C4" s="159"/>
      <c r="D4" s="160"/>
      <c r="E4" s="4"/>
      <c r="F4" s="5"/>
      <c r="G4" s="5"/>
      <c r="H4" s="6"/>
      <c r="I4" s="87"/>
      <c r="J4" s="87"/>
      <c r="K4" s="87"/>
      <c r="L4" s="87"/>
      <c r="M4" s="88"/>
      <c r="N4" s="88"/>
      <c r="O4" s="88"/>
      <c r="P4" s="88"/>
      <c r="Q4" s="114"/>
    </row>
    <row r="5" spans="1:17" s="7" customFormat="1" ht="25.5">
      <c r="A5" s="66" t="s">
        <v>9</v>
      </c>
      <c r="B5" s="66" t="s">
        <v>10</v>
      </c>
      <c r="C5" s="67"/>
      <c r="D5" s="68" t="s">
        <v>11</v>
      </c>
      <c r="E5" s="98"/>
      <c r="F5" s="98"/>
      <c r="G5" s="98"/>
      <c r="H5" s="98"/>
      <c r="I5" s="99">
        <v>300</v>
      </c>
      <c r="J5" s="99">
        <v>0</v>
      </c>
      <c r="K5" s="99">
        <v>0</v>
      </c>
      <c r="L5" s="99">
        <v>300</v>
      </c>
      <c r="M5" s="100">
        <v>300</v>
      </c>
      <c r="N5" s="100">
        <v>0</v>
      </c>
      <c r="O5" s="100">
        <v>0</v>
      </c>
      <c r="P5" s="100">
        <v>300</v>
      </c>
      <c r="Q5" s="105">
        <f>(P5/L5)*100</f>
        <v>100</v>
      </c>
    </row>
    <row r="6" spans="1:17" s="7" customFormat="1" ht="38.25">
      <c r="A6" s="10"/>
      <c r="B6" s="10"/>
      <c r="C6" s="11" t="s">
        <v>12</v>
      </c>
      <c r="D6" s="12" t="s">
        <v>13</v>
      </c>
      <c r="E6" s="101"/>
      <c r="F6" s="101"/>
      <c r="G6" s="101"/>
      <c r="H6" s="102"/>
      <c r="I6" s="103">
        <v>300</v>
      </c>
      <c r="J6" s="103">
        <v>0</v>
      </c>
      <c r="K6" s="103">
        <v>0</v>
      </c>
      <c r="L6" s="103">
        <v>300</v>
      </c>
      <c r="M6" s="104">
        <v>300</v>
      </c>
      <c r="N6" s="104">
        <v>0</v>
      </c>
      <c r="O6" s="104">
        <v>0</v>
      </c>
      <c r="P6" s="104">
        <v>300</v>
      </c>
      <c r="Q6" s="105">
        <f aca="true" t="shared" si="0" ref="Q6:Q22">(P6/L6)*100</f>
        <v>100</v>
      </c>
    </row>
    <row r="7" spans="1:17" s="7" customFormat="1" ht="38.25">
      <c r="A7" s="66" t="s">
        <v>14</v>
      </c>
      <c r="B7" s="66" t="s">
        <v>15</v>
      </c>
      <c r="C7" s="67"/>
      <c r="D7" s="68" t="s">
        <v>16</v>
      </c>
      <c r="E7" s="106"/>
      <c r="F7" s="106"/>
      <c r="G7" s="106"/>
      <c r="H7" s="106"/>
      <c r="I7" s="107"/>
      <c r="J7" s="107"/>
      <c r="K7" s="107"/>
      <c r="L7" s="107"/>
      <c r="M7" s="108"/>
      <c r="N7" s="108"/>
      <c r="O7" s="108"/>
      <c r="P7" s="108"/>
      <c r="Q7" s="105"/>
    </row>
    <row r="8" spans="1:17" s="7" customFormat="1" ht="38.25">
      <c r="A8" s="13"/>
      <c r="B8" s="13"/>
      <c r="C8" s="11" t="s">
        <v>17</v>
      </c>
      <c r="D8" s="12" t="s">
        <v>18</v>
      </c>
      <c r="E8" s="102"/>
      <c r="F8" s="101"/>
      <c r="G8" s="101"/>
      <c r="H8" s="102"/>
      <c r="I8" s="103"/>
      <c r="J8" s="103"/>
      <c r="K8" s="103"/>
      <c r="L8" s="103"/>
      <c r="M8" s="104"/>
      <c r="N8" s="104"/>
      <c r="O8" s="104"/>
      <c r="P8" s="104"/>
      <c r="Q8" s="105"/>
    </row>
    <row r="9" spans="1:17" s="7" customFormat="1" ht="15.75">
      <c r="A9" s="66" t="s">
        <v>19</v>
      </c>
      <c r="B9" s="66" t="s">
        <v>20</v>
      </c>
      <c r="C9" s="67"/>
      <c r="D9" s="68" t="s">
        <v>21</v>
      </c>
      <c r="E9" s="106"/>
      <c r="F9" s="106"/>
      <c r="G9" s="106"/>
      <c r="H9" s="106"/>
      <c r="I9" s="107"/>
      <c r="J9" s="107"/>
      <c r="K9" s="107"/>
      <c r="L9" s="107"/>
      <c r="M9" s="108"/>
      <c r="N9" s="108"/>
      <c r="O9" s="108"/>
      <c r="P9" s="108"/>
      <c r="Q9" s="105"/>
    </row>
    <row r="10" spans="1:17" s="7" customFormat="1" ht="15.75">
      <c r="A10" s="13"/>
      <c r="B10" s="13"/>
      <c r="C10" s="11" t="s">
        <v>22</v>
      </c>
      <c r="D10" s="12" t="s">
        <v>23</v>
      </c>
      <c r="E10" s="102"/>
      <c r="F10" s="102"/>
      <c r="G10" s="102"/>
      <c r="H10" s="102"/>
      <c r="I10" s="103"/>
      <c r="J10" s="103"/>
      <c r="K10" s="103"/>
      <c r="L10" s="103"/>
      <c r="M10" s="104"/>
      <c r="N10" s="104"/>
      <c r="O10" s="104"/>
      <c r="P10" s="104"/>
      <c r="Q10" s="105"/>
    </row>
    <row r="11" spans="1:17" s="7" customFormat="1" ht="30" customHeight="1">
      <c r="A11" s="13"/>
      <c r="B11" s="14"/>
      <c r="C11" s="15"/>
      <c r="D11" s="12" t="s">
        <v>24</v>
      </c>
      <c r="E11" s="101"/>
      <c r="F11" s="101"/>
      <c r="G11" s="101"/>
      <c r="H11" s="102"/>
      <c r="I11" s="103"/>
      <c r="J11" s="103"/>
      <c r="K11" s="103"/>
      <c r="L11" s="103"/>
      <c r="M11" s="104"/>
      <c r="N11" s="104"/>
      <c r="O11" s="104"/>
      <c r="P11" s="104"/>
      <c r="Q11" s="105"/>
    </row>
    <row r="12" spans="1:17" s="7" customFormat="1" ht="30" customHeight="1">
      <c r="A12" s="66" t="s">
        <v>25</v>
      </c>
      <c r="B12" s="66" t="s">
        <v>26</v>
      </c>
      <c r="C12" s="67"/>
      <c r="D12" s="68" t="s">
        <v>27</v>
      </c>
      <c r="E12" s="106">
        <v>2559</v>
      </c>
      <c r="F12" s="106">
        <v>72</v>
      </c>
      <c r="G12" s="106">
        <v>0</v>
      </c>
      <c r="H12" s="106">
        <v>2631</v>
      </c>
      <c r="I12" s="99">
        <v>2554</v>
      </c>
      <c r="J12" s="99">
        <v>77</v>
      </c>
      <c r="K12" s="99">
        <v>0</v>
      </c>
      <c r="L12" s="99">
        <f>SUM(I12:K12)</f>
        <v>2631</v>
      </c>
      <c r="M12" s="100">
        <v>2425</v>
      </c>
      <c r="N12" s="100">
        <v>76</v>
      </c>
      <c r="O12" s="100">
        <v>0</v>
      </c>
      <c r="P12" s="100">
        <v>2501</v>
      </c>
      <c r="Q12" s="105">
        <f t="shared" si="0"/>
        <v>95.05891296085139</v>
      </c>
    </row>
    <row r="13" spans="1:17" s="7" customFormat="1" ht="18.75" customHeight="1">
      <c r="A13" s="16"/>
      <c r="B13" s="16"/>
      <c r="C13" s="11" t="s">
        <v>28</v>
      </c>
      <c r="D13" s="12" t="s">
        <v>29</v>
      </c>
      <c r="E13" s="101"/>
      <c r="F13" s="101"/>
      <c r="G13" s="101"/>
      <c r="H13" s="102"/>
      <c r="I13" s="103"/>
      <c r="J13" s="103"/>
      <c r="K13" s="103"/>
      <c r="L13" s="103"/>
      <c r="M13" s="104"/>
      <c r="N13" s="104"/>
      <c r="O13" s="104"/>
      <c r="P13" s="104"/>
      <c r="Q13" s="105"/>
    </row>
    <row r="14" spans="1:17" s="7" customFormat="1" ht="18.75" customHeight="1">
      <c r="A14" s="16"/>
      <c r="B14" s="16"/>
      <c r="C14" s="11" t="s">
        <v>30</v>
      </c>
      <c r="D14" s="12" t="s">
        <v>31</v>
      </c>
      <c r="E14" s="101">
        <v>2559</v>
      </c>
      <c r="F14" s="101">
        <v>72</v>
      </c>
      <c r="G14" s="101">
        <v>0</v>
      </c>
      <c r="H14" s="102">
        <v>2631</v>
      </c>
      <c r="I14" s="103">
        <v>2554</v>
      </c>
      <c r="J14" s="103">
        <v>77</v>
      </c>
      <c r="K14" s="103">
        <v>0</v>
      </c>
      <c r="L14" s="103">
        <v>2631</v>
      </c>
      <c r="M14" s="104">
        <v>2425</v>
      </c>
      <c r="N14" s="104">
        <v>76</v>
      </c>
      <c r="O14" s="104">
        <v>0</v>
      </c>
      <c r="P14" s="104">
        <v>2501</v>
      </c>
      <c r="Q14" s="105">
        <f t="shared" si="0"/>
        <v>95.05891296085139</v>
      </c>
    </row>
    <row r="15" spans="1:17" s="7" customFormat="1" ht="33.75" customHeight="1">
      <c r="A15" s="66" t="s">
        <v>32</v>
      </c>
      <c r="B15" s="66" t="s">
        <v>33</v>
      </c>
      <c r="C15" s="67"/>
      <c r="D15" s="68" t="s">
        <v>34</v>
      </c>
      <c r="E15" s="106"/>
      <c r="F15" s="106"/>
      <c r="G15" s="106"/>
      <c r="H15" s="106"/>
      <c r="I15" s="107"/>
      <c r="J15" s="107"/>
      <c r="K15" s="107"/>
      <c r="L15" s="107"/>
      <c r="M15" s="108"/>
      <c r="N15" s="108"/>
      <c r="O15" s="108"/>
      <c r="P15" s="108"/>
      <c r="Q15" s="105"/>
    </row>
    <row r="16" spans="1:17" s="7" customFormat="1" ht="25.5">
      <c r="A16" s="16"/>
      <c r="B16" s="16"/>
      <c r="C16" s="11" t="s">
        <v>35</v>
      </c>
      <c r="D16" s="12" t="s">
        <v>91</v>
      </c>
      <c r="E16" s="109"/>
      <c r="F16" s="101"/>
      <c r="G16" s="101"/>
      <c r="H16" s="102"/>
      <c r="I16" s="103"/>
      <c r="J16" s="103"/>
      <c r="K16" s="103"/>
      <c r="L16" s="103"/>
      <c r="M16" s="104"/>
      <c r="N16" s="104"/>
      <c r="O16" s="104"/>
      <c r="P16" s="104"/>
      <c r="Q16" s="105"/>
    </row>
    <row r="17" spans="1:17" s="7" customFormat="1" ht="15.75">
      <c r="A17" s="66" t="s">
        <v>36</v>
      </c>
      <c r="B17" s="66" t="s">
        <v>37</v>
      </c>
      <c r="C17" s="67"/>
      <c r="D17" s="68" t="s">
        <v>38</v>
      </c>
      <c r="E17" s="110"/>
      <c r="F17" s="110"/>
      <c r="G17" s="110"/>
      <c r="H17" s="106">
        <v>0</v>
      </c>
      <c r="I17" s="99">
        <v>850</v>
      </c>
      <c r="J17" s="99">
        <v>0</v>
      </c>
      <c r="K17" s="99">
        <v>0</v>
      </c>
      <c r="L17" s="99">
        <v>850</v>
      </c>
      <c r="M17" s="100">
        <v>850</v>
      </c>
      <c r="N17" s="100">
        <v>0</v>
      </c>
      <c r="O17" s="100">
        <v>0</v>
      </c>
      <c r="P17" s="100">
        <v>850</v>
      </c>
      <c r="Q17" s="105">
        <f t="shared" si="0"/>
        <v>100</v>
      </c>
    </row>
    <row r="18" spans="1:17" s="7" customFormat="1" ht="25.5">
      <c r="A18" s="16"/>
      <c r="B18" s="16"/>
      <c r="C18" s="11" t="s">
        <v>39</v>
      </c>
      <c r="D18" s="12" t="s">
        <v>40</v>
      </c>
      <c r="E18" s="111"/>
      <c r="F18" s="101"/>
      <c r="G18" s="101"/>
      <c r="H18" s="102">
        <v>0</v>
      </c>
      <c r="I18" s="103">
        <v>850</v>
      </c>
      <c r="J18" s="103">
        <v>0</v>
      </c>
      <c r="K18" s="103">
        <v>0</v>
      </c>
      <c r="L18" s="103">
        <v>850</v>
      </c>
      <c r="M18" s="104">
        <v>850</v>
      </c>
      <c r="N18" s="104">
        <v>0</v>
      </c>
      <c r="O18" s="104">
        <v>0</v>
      </c>
      <c r="P18" s="104">
        <v>850</v>
      </c>
      <c r="Q18" s="105">
        <f t="shared" si="0"/>
        <v>100</v>
      </c>
    </row>
    <row r="19" spans="1:17" s="7" customFormat="1" ht="15.75">
      <c r="A19" s="70" t="s">
        <v>41</v>
      </c>
      <c r="B19" s="71"/>
      <c r="C19" s="71"/>
      <c r="D19" s="68" t="s">
        <v>42</v>
      </c>
      <c r="E19" s="72">
        <v>88198</v>
      </c>
      <c r="F19" s="72">
        <v>15591</v>
      </c>
      <c r="G19" s="72">
        <v>0</v>
      </c>
      <c r="H19" s="106">
        <v>103789</v>
      </c>
      <c r="I19" s="99">
        <v>91599</v>
      </c>
      <c r="J19" s="99">
        <v>16520</v>
      </c>
      <c r="K19" s="99">
        <v>0</v>
      </c>
      <c r="L19" s="99">
        <f>SUM(I19:K19)</f>
        <v>108119</v>
      </c>
      <c r="M19" s="100">
        <v>91632</v>
      </c>
      <c r="N19" s="100">
        <v>16487</v>
      </c>
      <c r="O19" s="100">
        <v>0</v>
      </c>
      <c r="P19" s="100">
        <f>SUM(M19:O19)</f>
        <v>108119</v>
      </c>
      <c r="Q19" s="105">
        <f t="shared" si="0"/>
        <v>100</v>
      </c>
    </row>
    <row r="20" spans="1:17" s="7" customFormat="1" ht="15.75">
      <c r="A20" s="17"/>
      <c r="B20" s="4"/>
      <c r="C20" s="4"/>
      <c r="D20" s="18" t="s">
        <v>43</v>
      </c>
      <c r="E20" s="19">
        <v>82304</v>
      </c>
      <c r="F20" s="19">
        <v>10917</v>
      </c>
      <c r="G20" s="19">
        <v>0</v>
      </c>
      <c r="H20" s="102">
        <v>93221</v>
      </c>
      <c r="I20" s="103">
        <v>82304</v>
      </c>
      <c r="J20" s="103">
        <v>10917</v>
      </c>
      <c r="K20" s="103"/>
      <c r="L20" s="112">
        <f>SUM(I20:K20)</f>
        <v>93221</v>
      </c>
      <c r="M20" s="104">
        <v>85927</v>
      </c>
      <c r="N20" s="104">
        <v>12484</v>
      </c>
      <c r="O20" s="104">
        <v>0</v>
      </c>
      <c r="P20" s="113">
        <f>SUM(M20:O20)</f>
        <v>98411</v>
      </c>
      <c r="Q20" s="105">
        <f t="shared" si="0"/>
        <v>105.56741506742043</v>
      </c>
    </row>
    <row r="21" spans="1:17" s="7" customFormat="1" ht="25.5">
      <c r="A21" s="17"/>
      <c r="B21" s="4"/>
      <c r="C21" s="4"/>
      <c r="D21" s="18" t="s">
        <v>44</v>
      </c>
      <c r="E21" s="19">
        <v>5894</v>
      </c>
      <c r="F21" s="19">
        <v>4674</v>
      </c>
      <c r="G21" s="19">
        <v>0</v>
      </c>
      <c r="H21" s="102">
        <v>10568</v>
      </c>
      <c r="I21" s="103">
        <v>9295</v>
      </c>
      <c r="J21" s="103">
        <v>5603</v>
      </c>
      <c r="K21" s="103"/>
      <c r="L21" s="112">
        <f>SUM(I21:K21)</f>
        <v>14898</v>
      </c>
      <c r="M21" s="104">
        <v>5705</v>
      </c>
      <c r="N21" s="104">
        <v>4003</v>
      </c>
      <c r="O21" s="104">
        <v>0</v>
      </c>
      <c r="P21" s="113">
        <f>SUM(M21:O21)</f>
        <v>9708</v>
      </c>
      <c r="Q21" s="105">
        <f t="shared" si="0"/>
        <v>65.16310914216673</v>
      </c>
    </row>
    <row r="22" spans="1:17" s="20" customFormat="1" ht="41.25" customHeight="1">
      <c r="A22" s="70"/>
      <c r="B22" s="70"/>
      <c r="C22" s="70"/>
      <c r="D22" s="73" t="s">
        <v>45</v>
      </c>
      <c r="E22" s="106">
        <v>90757</v>
      </c>
      <c r="F22" s="106">
        <v>15663</v>
      </c>
      <c r="G22" s="106">
        <v>0</v>
      </c>
      <c r="H22" s="106">
        <v>106420</v>
      </c>
      <c r="I22" s="99">
        <f>SUM(I5+I12+I17+I19)</f>
        <v>95303</v>
      </c>
      <c r="J22" s="99">
        <f aca="true" t="shared" si="1" ref="J22:P22">SUM(J5+J12+J17+J19)</f>
        <v>16597</v>
      </c>
      <c r="K22" s="99">
        <f t="shared" si="1"/>
        <v>0</v>
      </c>
      <c r="L22" s="99">
        <f t="shared" si="1"/>
        <v>111900</v>
      </c>
      <c r="M22" s="99">
        <f t="shared" si="1"/>
        <v>95207</v>
      </c>
      <c r="N22" s="99">
        <f t="shared" si="1"/>
        <v>16563</v>
      </c>
      <c r="O22" s="99">
        <f t="shared" si="1"/>
        <v>0</v>
      </c>
      <c r="P22" s="99">
        <f t="shared" si="1"/>
        <v>111770</v>
      </c>
      <c r="Q22" s="105">
        <f t="shared" si="0"/>
        <v>99.88382484361037</v>
      </c>
    </row>
    <row r="23" spans="4:17" s="3" customFormat="1" ht="12.75">
      <c r="D23" s="21"/>
      <c r="E23" s="22"/>
      <c r="F23" s="23"/>
      <c r="G23" s="23"/>
      <c r="H23" s="24"/>
      <c r="Q23" s="115"/>
    </row>
    <row r="24" spans="1:8" ht="12.75">
      <c r="A24" s="162" t="s">
        <v>105</v>
      </c>
      <c r="B24" s="163"/>
      <c r="C24" s="163"/>
      <c r="D24" s="163"/>
      <c r="E24" s="25"/>
      <c r="F24" s="26"/>
      <c r="G24" s="26"/>
      <c r="H24" s="27"/>
    </row>
    <row r="25" spans="5:15" ht="12.75">
      <c r="E25" s="25"/>
      <c r="F25" s="25"/>
      <c r="G25" s="25"/>
      <c r="H25" s="25"/>
      <c r="M25" s="150"/>
      <c r="N25" s="150"/>
      <c r="O25" s="150"/>
    </row>
    <row r="26" spans="5:15" ht="12.75">
      <c r="E26" s="25"/>
      <c r="F26" s="25"/>
      <c r="G26" s="25"/>
      <c r="H26" s="25"/>
      <c r="M26" s="156" t="s">
        <v>90</v>
      </c>
      <c r="N26" s="156"/>
      <c r="O26" s="156"/>
    </row>
    <row r="27" spans="13:15" ht="12.75">
      <c r="M27" s="156" t="s">
        <v>0</v>
      </c>
      <c r="N27" s="156"/>
      <c r="O27" s="156"/>
    </row>
  </sheetData>
  <sheetProtection/>
  <mergeCells count="10">
    <mergeCell ref="I2:L2"/>
    <mergeCell ref="M2:P2"/>
    <mergeCell ref="Q2:Q3"/>
    <mergeCell ref="M26:O26"/>
    <mergeCell ref="M27:O27"/>
    <mergeCell ref="A1:Q1"/>
    <mergeCell ref="A4:D4"/>
    <mergeCell ref="B3:C3"/>
    <mergeCell ref="A24:D24"/>
    <mergeCell ref="E2:H2"/>
  </mergeCells>
  <printOptions headings="1"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E21" sqref="E21:H21"/>
    </sheetView>
  </sheetViews>
  <sheetFormatPr defaultColWidth="9.140625" defaultRowHeight="12.75"/>
  <cols>
    <col min="1" max="3" width="4.7109375" style="3" customWidth="1"/>
    <col min="4" max="4" width="22.28125" style="3" customWidth="1"/>
    <col min="5" max="5" width="15.7109375" style="44" customWidth="1"/>
    <col min="6" max="8" width="15.7109375" style="3" customWidth="1"/>
    <col min="9" max="16" width="15.7109375" style="0" customWidth="1"/>
    <col min="17" max="17" width="15.7109375" style="116" customWidth="1"/>
  </cols>
  <sheetData>
    <row r="1" spans="1:17" s="30" customFormat="1" ht="78" customHeight="1">
      <c r="A1" s="157" t="s">
        <v>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s="30" customFormat="1" ht="30.75" customHeight="1">
      <c r="A2" s="59"/>
      <c r="B2" s="59"/>
      <c r="C2" s="59"/>
      <c r="D2" s="59"/>
      <c r="E2" s="179" t="s">
        <v>94</v>
      </c>
      <c r="F2" s="179"/>
      <c r="G2" s="179"/>
      <c r="H2" s="179"/>
      <c r="I2" s="165" t="s">
        <v>98</v>
      </c>
      <c r="J2" s="166"/>
      <c r="K2" s="166"/>
      <c r="L2" s="167"/>
      <c r="M2" s="168" t="s">
        <v>102</v>
      </c>
      <c r="N2" s="169"/>
      <c r="O2" s="169"/>
      <c r="P2" s="170"/>
      <c r="Q2" s="171" t="s">
        <v>106</v>
      </c>
    </row>
    <row r="3" spans="1:17" s="21" customFormat="1" ht="75.75" customHeight="1">
      <c r="A3" s="31" t="s">
        <v>46</v>
      </c>
      <c r="B3" s="174" t="s">
        <v>47</v>
      </c>
      <c r="C3" s="175"/>
      <c r="D3" s="32" t="s">
        <v>48</v>
      </c>
      <c r="E3" s="55" t="s">
        <v>6</v>
      </c>
      <c r="F3" s="55" t="s">
        <v>7</v>
      </c>
      <c r="G3" s="55" t="s">
        <v>8</v>
      </c>
      <c r="H3" s="55" t="s">
        <v>93</v>
      </c>
      <c r="I3" s="94" t="s">
        <v>99</v>
      </c>
      <c r="J3" s="94" t="s">
        <v>100</v>
      </c>
      <c r="K3" s="94" t="s">
        <v>101</v>
      </c>
      <c r="L3" s="92" t="s">
        <v>111</v>
      </c>
      <c r="M3" s="95" t="s">
        <v>99</v>
      </c>
      <c r="N3" s="95" t="s">
        <v>100</v>
      </c>
      <c r="O3" s="95" t="s">
        <v>101</v>
      </c>
      <c r="P3" s="93" t="s">
        <v>103</v>
      </c>
      <c r="Q3" s="172"/>
    </row>
    <row r="4" spans="1:17" ht="25.5">
      <c r="A4" s="14"/>
      <c r="B4" s="33"/>
      <c r="C4" s="33"/>
      <c r="D4" s="34" t="s">
        <v>2</v>
      </c>
      <c r="E4" s="35"/>
      <c r="F4" s="35"/>
      <c r="G4" s="35"/>
      <c r="H4" s="56"/>
      <c r="I4" s="84"/>
      <c r="J4" s="84"/>
      <c r="K4" s="84"/>
      <c r="L4" s="84"/>
      <c r="M4" s="86"/>
      <c r="N4" s="86"/>
      <c r="O4" s="86"/>
      <c r="P4" s="86"/>
      <c r="Q4" s="136"/>
    </row>
    <row r="5" spans="1:17" ht="12.75">
      <c r="A5" s="14" t="s">
        <v>9</v>
      </c>
      <c r="B5" s="36"/>
      <c r="C5" s="36"/>
      <c r="D5" s="37" t="s">
        <v>49</v>
      </c>
      <c r="E5" s="54"/>
      <c r="F5" s="38"/>
      <c r="G5" s="38"/>
      <c r="H5" s="57"/>
      <c r="I5" s="84"/>
      <c r="J5" s="84"/>
      <c r="K5" s="84"/>
      <c r="L5" s="84"/>
      <c r="M5" s="86"/>
      <c r="N5" s="86"/>
      <c r="O5" s="86"/>
      <c r="P5" s="86"/>
      <c r="Q5" s="136"/>
    </row>
    <row r="6" spans="1:17" ht="15">
      <c r="A6" s="14"/>
      <c r="B6" s="36" t="s">
        <v>50</v>
      </c>
      <c r="C6" s="36"/>
      <c r="D6" s="1" t="s">
        <v>51</v>
      </c>
      <c r="E6" s="117">
        <v>54528</v>
      </c>
      <c r="F6" s="118">
        <v>9356</v>
      </c>
      <c r="G6" s="119">
        <v>0</v>
      </c>
      <c r="H6" s="120">
        <v>63884</v>
      </c>
      <c r="I6" s="121">
        <v>55697</v>
      </c>
      <c r="J6" s="121">
        <v>10414</v>
      </c>
      <c r="K6" s="121">
        <v>0</v>
      </c>
      <c r="L6" s="121">
        <f>SUM(I6:K6)</f>
        <v>66111</v>
      </c>
      <c r="M6" s="122">
        <v>55621</v>
      </c>
      <c r="N6" s="122">
        <v>10414</v>
      </c>
      <c r="O6" s="122">
        <v>0</v>
      </c>
      <c r="P6" s="122">
        <f>SUM(M6:O6)</f>
        <v>66035</v>
      </c>
      <c r="Q6" s="137">
        <f>(P6/L6)*100</f>
        <v>99.8850418235997</v>
      </c>
    </row>
    <row r="7" spans="1:17" ht="38.25">
      <c r="A7" s="14"/>
      <c r="B7" s="36" t="s">
        <v>52</v>
      </c>
      <c r="C7" s="36"/>
      <c r="D7" s="1" t="s">
        <v>53</v>
      </c>
      <c r="E7" s="117">
        <v>14723</v>
      </c>
      <c r="F7" s="119">
        <v>2526</v>
      </c>
      <c r="G7" s="119">
        <v>0</v>
      </c>
      <c r="H7" s="124">
        <v>17249</v>
      </c>
      <c r="I7" s="121">
        <v>15712</v>
      </c>
      <c r="J7" s="121">
        <v>2377</v>
      </c>
      <c r="K7" s="121">
        <v>0</v>
      </c>
      <c r="L7" s="121">
        <f>SUM(I7:K7)</f>
        <v>18089</v>
      </c>
      <c r="M7" s="122">
        <v>15698</v>
      </c>
      <c r="N7" s="122">
        <v>2377</v>
      </c>
      <c r="O7" s="122">
        <v>0</v>
      </c>
      <c r="P7" s="122">
        <f>SUM(M7:O7)</f>
        <v>18075</v>
      </c>
      <c r="Q7" s="137">
        <f>(P7/L7)*100</f>
        <v>99.92260489800431</v>
      </c>
    </row>
    <row r="8" spans="1:17" ht="15">
      <c r="A8" s="14"/>
      <c r="B8" s="36" t="s">
        <v>54</v>
      </c>
      <c r="C8" s="36"/>
      <c r="D8" s="1" t="s">
        <v>55</v>
      </c>
      <c r="E8" s="117">
        <v>21506</v>
      </c>
      <c r="F8" s="119">
        <v>3781</v>
      </c>
      <c r="G8" s="119">
        <v>0</v>
      </c>
      <c r="H8" s="124">
        <v>25287</v>
      </c>
      <c r="I8" s="121">
        <v>23894</v>
      </c>
      <c r="J8" s="121">
        <v>3806</v>
      </c>
      <c r="K8" s="121">
        <v>0</v>
      </c>
      <c r="L8" s="121">
        <f>SUM(I8:K8)</f>
        <v>27700</v>
      </c>
      <c r="M8" s="122">
        <v>23124</v>
      </c>
      <c r="N8" s="122">
        <v>3772</v>
      </c>
      <c r="O8" s="122">
        <v>0</v>
      </c>
      <c r="P8" s="122">
        <f>SUM(M8:O8)</f>
        <v>26896</v>
      </c>
      <c r="Q8" s="137">
        <f>(P8/L8)*100</f>
        <v>97.09747292418773</v>
      </c>
    </row>
    <row r="9" spans="1:17" ht="25.5">
      <c r="A9" s="14"/>
      <c r="B9" s="36" t="s">
        <v>56</v>
      </c>
      <c r="C9" s="36"/>
      <c r="D9" s="39" t="s">
        <v>57</v>
      </c>
      <c r="E9" s="125"/>
      <c r="F9" s="119"/>
      <c r="G9" s="119"/>
      <c r="H9" s="124"/>
      <c r="I9" s="121"/>
      <c r="J9" s="121"/>
      <c r="K9" s="121"/>
      <c r="L9" s="121"/>
      <c r="M9" s="122"/>
      <c r="N9" s="122"/>
      <c r="O9" s="122"/>
      <c r="P9" s="122"/>
      <c r="Q9" s="137"/>
    </row>
    <row r="10" spans="1:17" ht="15">
      <c r="A10" s="14"/>
      <c r="B10" s="36"/>
      <c r="C10" s="36" t="s">
        <v>58</v>
      </c>
      <c r="D10" s="37" t="s">
        <v>59</v>
      </c>
      <c r="E10" s="125"/>
      <c r="F10" s="119"/>
      <c r="G10" s="119"/>
      <c r="H10" s="124"/>
      <c r="I10" s="121"/>
      <c r="J10" s="121"/>
      <c r="K10" s="121"/>
      <c r="L10" s="121"/>
      <c r="M10" s="122"/>
      <c r="N10" s="122"/>
      <c r="O10" s="122"/>
      <c r="P10" s="122"/>
      <c r="Q10" s="137"/>
    </row>
    <row r="11" spans="1:17" s="40" customFormat="1" ht="30">
      <c r="A11" s="74"/>
      <c r="B11" s="75"/>
      <c r="C11" s="75"/>
      <c r="D11" s="76" t="s">
        <v>60</v>
      </c>
      <c r="E11" s="126">
        <f aca="true" t="shared" si="0" ref="E11:P11">SUM(E6:E10)</f>
        <v>90757</v>
      </c>
      <c r="F11" s="126">
        <f t="shared" si="0"/>
        <v>15663</v>
      </c>
      <c r="G11" s="126">
        <f t="shared" si="0"/>
        <v>0</v>
      </c>
      <c r="H11" s="126">
        <f t="shared" si="0"/>
        <v>106420</v>
      </c>
      <c r="I11" s="127">
        <f t="shared" si="0"/>
        <v>95303</v>
      </c>
      <c r="J11" s="127">
        <f t="shared" si="0"/>
        <v>16597</v>
      </c>
      <c r="K11" s="127">
        <f t="shared" si="0"/>
        <v>0</v>
      </c>
      <c r="L11" s="127">
        <f t="shared" si="0"/>
        <v>111900</v>
      </c>
      <c r="M11" s="128">
        <f t="shared" si="0"/>
        <v>94443</v>
      </c>
      <c r="N11" s="128">
        <f t="shared" si="0"/>
        <v>16563</v>
      </c>
      <c r="O11" s="128">
        <f t="shared" si="0"/>
        <v>0</v>
      </c>
      <c r="P11" s="128">
        <f t="shared" si="0"/>
        <v>111006</v>
      </c>
      <c r="Q11" s="137">
        <f>(P11/L11)*100</f>
        <v>99.20107238605898</v>
      </c>
    </row>
    <row r="12" spans="1:17" ht="15">
      <c r="A12" s="16" t="s">
        <v>14</v>
      </c>
      <c r="B12" s="41"/>
      <c r="C12" s="41"/>
      <c r="D12" s="12" t="s">
        <v>61</v>
      </c>
      <c r="E12" s="129"/>
      <c r="F12" s="130"/>
      <c r="G12" s="130"/>
      <c r="H12" s="131"/>
      <c r="I12" s="121"/>
      <c r="J12" s="121"/>
      <c r="K12" s="121"/>
      <c r="L12" s="121"/>
      <c r="M12" s="122"/>
      <c r="N12" s="122"/>
      <c r="O12" s="122"/>
      <c r="P12" s="122"/>
      <c r="Q12" s="137"/>
    </row>
    <row r="13" spans="1:17" ht="15">
      <c r="A13" s="16"/>
      <c r="B13" s="42" t="s">
        <v>62</v>
      </c>
      <c r="C13" s="42"/>
      <c r="D13" s="1" t="s">
        <v>63</v>
      </c>
      <c r="E13" s="132"/>
      <c r="F13" s="119"/>
      <c r="G13" s="119"/>
      <c r="H13" s="124"/>
      <c r="I13" s="121"/>
      <c r="J13" s="121"/>
      <c r="K13" s="121"/>
      <c r="L13" s="121"/>
      <c r="M13" s="122"/>
      <c r="N13" s="122"/>
      <c r="O13" s="122"/>
      <c r="P13" s="122"/>
      <c r="Q13" s="137"/>
    </row>
    <row r="14" spans="1:17" ht="15">
      <c r="A14" s="16"/>
      <c r="B14" s="42" t="s">
        <v>64</v>
      </c>
      <c r="C14" s="42"/>
      <c r="D14" s="1" t="s">
        <v>65</v>
      </c>
      <c r="E14" s="132"/>
      <c r="F14" s="119"/>
      <c r="G14" s="119"/>
      <c r="H14" s="124"/>
      <c r="I14" s="121"/>
      <c r="J14" s="121"/>
      <c r="K14" s="121"/>
      <c r="L14" s="121"/>
      <c r="M14" s="122"/>
      <c r="N14" s="122"/>
      <c r="O14" s="122"/>
      <c r="P14" s="122"/>
      <c r="Q14" s="137"/>
    </row>
    <row r="15" spans="1:17" ht="25.5">
      <c r="A15" s="16"/>
      <c r="B15" s="42" t="s">
        <v>66</v>
      </c>
      <c r="C15" s="41"/>
      <c r="D15" s="12" t="s">
        <v>67</v>
      </c>
      <c r="E15" s="132"/>
      <c r="F15" s="119"/>
      <c r="G15" s="119"/>
      <c r="H15" s="124"/>
      <c r="I15" s="121"/>
      <c r="J15" s="121"/>
      <c r="K15" s="121"/>
      <c r="L15" s="121"/>
      <c r="M15" s="122"/>
      <c r="N15" s="122"/>
      <c r="O15" s="122"/>
      <c r="P15" s="122"/>
      <c r="Q15" s="137"/>
    </row>
    <row r="16" spans="1:17" ht="25.5">
      <c r="A16" s="69"/>
      <c r="B16" s="77"/>
      <c r="C16" s="77"/>
      <c r="D16" s="68" t="s">
        <v>68</v>
      </c>
      <c r="E16" s="133">
        <v>0</v>
      </c>
      <c r="F16" s="133">
        <v>0</v>
      </c>
      <c r="G16" s="133">
        <v>0</v>
      </c>
      <c r="H16" s="134">
        <v>0</v>
      </c>
      <c r="I16" s="127">
        <v>0</v>
      </c>
      <c r="J16" s="127">
        <v>0</v>
      </c>
      <c r="K16" s="127">
        <v>0</v>
      </c>
      <c r="L16" s="127">
        <v>0</v>
      </c>
      <c r="M16" s="128">
        <v>0</v>
      </c>
      <c r="N16" s="128">
        <v>0</v>
      </c>
      <c r="O16" s="128">
        <v>0</v>
      </c>
      <c r="P16" s="128">
        <v>0</v>
      </c>
      <c r="Q16" s="137"/>
    </row>
    <row r="17" spans="1:17" ht="30" customHeight="1">
      <c r="A17" s="69"/>
      <c r="B17" s="69"/>
      <c r="C17" s="69"/>
      <c r="D17" s="68" t="s">
        <v>69</v>
      </c>
      <c r="E17" s="133">
        <v>90757</v>
      </c>
      <c r="F17" s="133">
        <v>15663</v>
      </c>
      <c r="G17" s="133">
        <v>0</v>
      </c>
      <c r="H17" s="135">
        <v>106420</v>
      </c>
      <c r="I17" s="127">
        <f aca="true" t="shared" si="1" ref="I17:P17">SUM(I11+I16)</f>
        <v>95303</v>
      </c>
      <c r="J17" s="127">
        <f t="shared" si="1"/>
        <v>16597</v>
      </c>
      <c r="K17" s="127">
        <f t="shared" si="1"/>
        <v>0</v>
      </c>
      <c r="L17" s="127">
        <f t="shared" si="1"/>
        <v>111900</v>
      </c>
      <c r="M17" s="128">
        <f t="shared" si="1"/>
        <v>94443</v>
      </c>
      <c r="N17" s="128">
        <f t="shared" si="1"/>
        <v>16563</v>
      </c>
      <c r="O17" s="128">
        <f t="shared" si="1"/>
        <v>0</v>
      </c>
      <c r="P17" s="128">
        <f t="shared" si="1"/>
        <v>111006</v>
      </c>
      <c r="Q17" s="137">
        <f>(P17/L17)*100</f>
        <v>99.20107238605898</v>
      </c>
    </row>
    <row r="18" spans="1:8" ht="12.75">
      <c r="A18" s="33"/>
      <c r="B18" s="33"/>
      <c r="C18" s="33"/>
      <c r="D18" s="33"/>
      <c r="E18" s="43"/>
      <c r="F18" s="33"/>
      <c r="G18" s="33"/>
      <c r="H18" s="33"/>
    </row>
    <row r="19" spans="1:4" ht="12.75">
      <c r="A19" s="176" t="s">
        <v>105</v>
      </c>
      <c r="B19" s="177"/>
      <c r="C19" s="177"/>
      <c r="D19" s="177"/>
    </row>
    <row r="20" spans="5:8" ht="12.75">
      <c r="E20" s="178"/>
      <c r="F20" s="178"/>
      <c r="G20" s="178"/>
      <c r="H20" s="178"/>
    </row>
    <row r="21" spans="1:8" ht="12.75">
      <c r="A21" s="58"/>
      <c r="B21" s="58"/>
      <c r="C21" s="58"/>
      <c r="D21" s="58"/>
      <c r="E21" s="173"/>
      <c r="F21" s="173"/>
      <c r="G21" s="173"/>
      <c r="H21" s="173"/>
    </row>
    <row r="22" spans="14:16" ht="12.75">
      <c r="N22" s="150"/>
      <c r="O22" s="150"/>
      <c r="P22" s="150"/>
    </row>
    <row r="23" spans="14:16" ht="12.75">
      <c r="N23" s="156" t="s">
        <v>90</v>
      </c>
      <c r="O23" s="156"/>
      <c r="P23" s="156"/>
    </row>
    <row r="24" spans="14:16" ht="12.75">
      <c r="N24" s="156" t="s">
        <v>0</v>
      </c>
      <c r="O24" s="156"/>
      <c r="P24" s="156"/>
    </row>
  </sheetData>
  <sheetProtection/>
  <mergeCells count="11">
    <mergeCell ref="N23:P23"/>
    <mergeCell ref="N24:P24"/>
    <mergeCell ref="A1:Q1"/>
    <mergeCell ref="I2:L2"/>
    <mergeCell ref="M2:P2"/>
    <mergeCell ref="Q2:Q3"/>
    <mergeCell ref="E21:H21"/>
    <mergeCell ref="B3:C3"/>
    <mergeCell ref="A19:D19"/>
    <mergeCell ref="E20:H20"/>
    <mergeCell ref="E2:H2"/>
  </mergeCells>
  <printOptions headings="1"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9.57421875" style="46" customWidth="1"/>
    <col min="2" max="2" width="7.8515625" style="46" customWidth="1"/>
    <col min="3" max="3" width="8.7109375" style="46" customWidth="1"/>
    <col min="4" max="4" width="9.140625" style="46" customWidth="1"/>
    <col min="5" max="5" width="8.57421875" style="46" customWidth="1"/>
    <col min="6" max="6" width="10.00390625" style="46" customWidth="1"/>
    <col min="7" max="16384" width="9.140625" style="46" customWidth="1"/>
  </cols>
  <sheetData>
    <row r="1" spans="1:11" ht="41.2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47" t="s">
        <v>79</v>
      </c>
      <c r="B2" s="181" t="s">
        <v>114</v>
      </c>
      <c r="C2" s="182"/>
      <c r="D2" s="182"/>
      <c r="E2" s="182"/>
      <c r="F2" s="183"/>
      <c r="G2" s="181" t="s">
        <v>102</v>
      </c>
      <c r="H2" s="182"/>
      <c r="I2" s="182"/>
      <c r="J2" s="182"/>
      <c r="K2" s="183"/>
    </row>
    <row r="3" spans="1:11" ht="36">
      <c r="A3" s="48" t="s">
        <v>80</v>
      </c>
      <c r="B3" s="49" t="s">
        <v>81</v>
      </c>
      <c r="C3" s="49" t="s">
        <v>82</v>
      </c>
      <c r="D3" s="49" t="s">
        <v>83</v>
      </c>
      <c r="E3" s="49" t="s">
        <v>84</v>
      </c>
      <c r="F3" s="48" t="s">
        <v>85</v>
      </c>
      <c r="G3" s="49" t="s">
        <v>81</v>
      </c>
      <c r="H3" s="49" t="s">
        <v>82</v>
      </c>
      <c r="I3" s="49" t="s">
        <v>83</v>
      </c>
      <c r="J3" s="49" t="s">
        <v>84</v>
      </c>
      <c r="K3" s="48" t="s">
        <v>85</v>
      </c>
    </row>
    <row r="4" spans="1:11" ht="12.75">
      <c r="A4" s="50"/>
      <c r="B4" s="51" t="s">
        <v>86</v>
      </c>
      <c r="C4" s="51" t="s">
        <v>86</v>
      </c>
      <c r="D4" s="51" t="s">
        <v>87</v>
      </c>
      <c r="E4" s="51" t="s">
        <v>87</v>
      </c>
      <c r="F4" s="47" t="s">
        <v>87</v>
      </c>
      <c r="G4" s="51" t="s">
        <v>86</v>
      </c>
      <c r="H4" s="51" t="s">
        <v>86</v>
      </c>
      <c r="I4" s="51" t="s">
        <v>87</v>
      </c>
      <c r="J4" s="51" t="s">
        <v>87</v>
      </c>
      <c r="K4" s="47" t="s">
        <v>87</v>
      </c>
    </row>
    <row r="5" spans="1:11" ht="22.5">
      <c r="A5" s="52" t="s">
        <v>88</v>
      </c>
      <c r="B5" s="14">
        <v>25</v>
      </c>
      <c r="C5" s="14">
        <v>0</v>
      </c>
      <c r="D5" s="16">
        <v>0</v>
      </c>
      <c r="E5" s="16">
        <v>0</v>
      </c>
      <c r="F5" s="8">
        <f>SUM(B5:E5)</f>
        <v>25</v>
      </c>
      <c r="G5" s="14">
        <v>24</v>
      </c>
      <c r="H5" s="14">
        <v>0</v>
      </c>
      <c r="I5" s="16">
        <v>0</v>
      </c>
      <c r="J5" s="16">
        <v>0</v>
      </c>
      <c r="K5" s="8">
        <f>SUM(G5:J5)</f>
        <v>24</v>
      </c>
    </row>
    <row r="6" spans="1:11" ht="12.75">
      <c r="A6" s="53" t="s">
        <v>89</v>
      </c>
      <c r="B6" s="9">
        <f>SUM(B5:B5)</f>
        <v>25</v>
      </c>
      <c r="C6" s="9">
        <f>SUM(C5:C5)</f>
        <v>0</v>
      </c>
      <c r="D6" s="9">
        <f>SUM(D5:D5)</f>
        <v>0</v>
      </c>
      <c r="E6" s="9">
        <f>SUM(E5:E5)</f>
        <v>0</v>
      </c>
      <c r="F6" s="9">
        <f>SUM(B6:E6)</f>
        <v>25</v>
      </c>
      <c r="G6" s="9">
        <f>SUM(G5:G5)</f>
        <v>24</v>
      </c>
      <c r="H6" s="9">
        <f>SUM(H5:H5)</f>
        <v>0</v>
      </c>
      <c r="I6" s="9">
        <f>SUM(I5:I5)</f>
        <v>0</v>
      </c>
      <c r="J6" s="9">
        <f>SUM(J5:J5)</f>
        <v>0</v>
      </c>
      <c r="K6" s="9">
        <f>SUM(G6:J6)</f>
        <v>24</v>
      </c>
    </row>
    <row r="8" spans="1:3" ht="12.75">
      <c r="A8" s="162" t="s">
        <v>105</v>
      </c>
      <c r="B8" s="162"/>
      <c r="C8" s="162"/>
    </row>
    <row r="9" spans="3:6" ht="12.75">
      <c r="C9" s="180" t="s">
        <v>90</v>
      </c>
      <c r="D9" s="180"/>
      <c r="E9" s="180"/>
      <c r="F9" s="180"/>
    </row>
    <row r="10" spans="3:6" ht="12.75">
      <c r="C10" s="180" t="s">
        <v>0</v>
      </c>
      <c r="D10" s="180"/>
      <c r="E10" s="180"/>
      <c r="F10" s="180"/>
    </row>
  </sheetData>
  <sheetProtection/>
  <mergeCells count="6">
    <mergeCell ref="C10:F10"/>
    <mergeCell ref="B2:F2"/>
    <mergeCell ref="A8:C8"/>
    <mergeCell ref="C9:F9"/>
    <mergeCell ref="G2:K2"/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4.28125" style="0" customWidth="1"/>
    <col min="2" max="2" width="26.28125" style="0" customWidth="1"/>
    <col min="3" max="6" width="13.7109375" style="45" customWidth="1"/>
    <col min="7" max="15" width="13.7109375" style="0" customWidth="1"/>
  </cols>
  <sheetData>
    <row r="1" spans="1:15" ht="20.25" customHeight="1">
      <c r="A1" s="189" t="s">
        <v>2</v>
      </c>
      <c r="B1" s="192" t="s">
        <v>112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62" customFormat="1" ht="27" customHeight="1">
      <c r="A2" s="190"/>
      <c r="B2" s="186" t="s">
        <v>5</v>
      </c>
      <c r="C2" s="191" t="s">
        <v>97</v>
      </c>
      <c r="D2" s="191"/>
      <c r="E2" s="191"/>
      <c r="F2" s="191"/>
      <c r="G2" s="194" t="s">
        <v>98</v>
      </c>
      <c r="H2" s="194"/>
      <c r="I2" s="194"/>
      <c r="J2" s="194"/>
      <c r="K2" s="195" t="s">
        <v>102</v>
      </c>
      <c r="L2" s="195"/>
      <c r="M2" s="195"/>
      <c r="N2" s="195"/>
      <c r="O2" s="184" t="s">
        <v>104</v>
      </c>
    </row>
    <row r="3" spans="1:15" ht="60" customHeight="1">
      <c r="A3" s="190"/>
      <c r="B3" s="187"/>
      <c r="C3" s="78" t="s">
        <v>6</v>
      </c>
      <c r="D3" s="78" t="s">
        <v>7</v>
      </c>
      <c r="E3" s="79" t="s">
        <v>8</v>
      </c>
      <c r="F3" s="80" t="s">
        <v>93</v>
      </c>
      <c r="G3" s="96" t="s">
        <v>99</v>
      </c>
      <c r="H3" s="96" t="s">
        <v>100</v>
      </c>
      <c r="I3" s="96" t="s">
        <v>101</v>
      </c>
      <c r="J3" s="83" t="s">
        <v>113</v>
      </c>
      <c r="K3" s="97" t="s">
        <v>99</v>
      </c>
      <c r="L3" s="97" t="s">
        <v>100</v>
      </c>
      <c r="M3" s="97" t="s">
        <v>101</v>
      </c>
      <c r="N3" s="85" t="s">
        <v>103</v>
      </c>
      <c r="O3" s="185"/>
    </row>
    <row r="4" spans="1:15" ht="34.5" customHeight="1">
      <c r="A4" s="190"/>
      <c r="B4" s="1" t="s">
        <v>51</v>
      </c>
      <c r="C4" s="140">
        <v>54528</v>
      </c>
      <c r="D4" s="140">
        <v>9356</v>
      </c>
      <c r="E4" s="140">
        <v>0</v>
      </c>
      <c r="F4" s="140">
        <v>63884</v>
      </c>
      <c r="G4" s="121">
        <v>55697</v>
      </c>
      <c r="H4" s="121">
        <v>10414</v>
      </c>
      <c r="I4" s="121">
        <v>0</v>
      </c>
      <c r="J4" s="141">
        <f>SUM(G4:I4)</f>
        <v>66111</v>
      </c>
      <c r="K4" s="122">
        <v>55621</v>
      </c>
      <c r="L4" s="122">
        <v>10414</v>
      </c>
      <c r="M4" s="122">
        <v>0</v>
      </c>
      <c r="N4" s="142">
        <f>SUM(K4:M4)</f>
        <v>66035</v>
      </c>
      <c r="O4" s="123">
        <f>(N4/J4)*100</f>
        <v>99.8850418235997</v>
      </c>
    </row>
    <row r="5" spans="1:15" ht="34.5" customHeight="1">
      <c r="A5" s="190"/>
      <c r="B5" s="138" t="s">
        <v>53</v>
      </c>
      <c r="C5" s="140">
        <v>14723</v>
      </c>
      <c r="D5" s="140">
        <v>2526</v>
      </c>
      <c r="E5" s="140">
        <v>0</v>
      </c>
      <c r="F5" s="140">
        <v>17249</v>
      </c>
      <c r="G5" s="121">
        <v>15712</v>
      </c>
      <c r="H5" s="121">
        <v>2377</v>
      </c>
      <c r="I5" s="121">
        <v>0</v>
      </c>
      <c r="J5" s="141">
        <f>SUM(G5:I5)</f>
        <v>18089</v>
      </c>
      <c r="K5" s="122">
        <v>15698</v>
      </c>
      <c r="L5" s="122">
        <v>2377</v>
      </c>
      <c r="M5" s="122">
        <v>0</v>
      </c>
      <c r="N5" s="142">
        <f>SUM(K5:M5)</f>
        <v>18075</v>
      </c>
      <c r="O5" s="123">
        <f aca="true" t="shared" si="0" ref="O5:O29">(N5/J5)*100</f>
        <v>99.92260489800431</v>
      </c>
    </row>
    <row r="6" spans="1:15" ht="34.5" customHeight="1">
      <c r="A6" s="190"/>
      <c r="B6" s="1" t="s">
        <v>55</v>
      </c>
      <c r="C6" s="140">
        <v>21506</v>
      </c>
      <c r="D6" s="140">
        <v>3781</v>
      </c>
      <c r="E6" s="140">
        <v>0</v>
      </c>
      <c r="F6" s="140">
        <v>25287</v>
      </c>
      <c r="G6" s="121">
        <v>23894</v>
      </c>
      <c r="H6" s="121">
        <v>3806</v>
      </c>
      <c r="I6" s="121">
        <v>0</v>
      </c>
      <c r="J6" s="141">
        <f>SUM(G6:I6)</f>
        <v>27700</v>
      </c>
      <c r="K6" s="122">
        <v>23124</v>
      </c>
      <c r="L6" s="122">
        <v>3772</v>
      </c>
      <c r="M6" s="122">
        <v>0</v>
      </c>
      <c r="N6" s="142">
        <f>SUM(K6:M6)</f>
        <v>26896</v>
      </c>
      <c r="O6" s="123">
        <f t="shared" si="0"/>
        <v>97.09747292418773</v>
      </c>
    </row>
    <row r="7" spans="1:15" ht="25.5">
      <c r="A7" s="190"/>
      <c r="B7" s="39" t="s">
        <v>57</v>
      </c>
      <c r="C7" s="140">
        <v>0</v>
      </c>
      <c r="D7" s="140">
        <v>0</v>
      </c>
      <c r="E7" s="140">
        <v>0</v>
      </c>
      <c r="F7" s="140">
        <v>0</v>
      </c>
      <c r="G7" s="121">
        <v>0</v>
      </c>
      <c r="H7" s="121">
        <v>0</v>
      </c>
      <c r="I7" s="121">
        <v>0</v>
      </c>
      <c r="J7" s="141">
        <f>SUM(G7:I7)</f>
        <v>0</v>
      </c>
      <c r="K7" s="122">
        <v>0</v>
      </c>
      <c r="L7" s="122">
        <v>0</v>
      </c>
      <c r="M7" s="122">
        <v>0</v>
      </c>
      <c r="N7" s="142">
        <f>SUM(K7:M7)</f>
        <v>0</v>
      </c>
      <c r="O7" s="123"/>
    </row>
    <row r="8" spans="1:15" ht="15.75">
      <c r="A8" s="190"/>
      <c r="B8" s="37" t="s">
        <v>59</v>
      </c>
      <c r="C8" s="140">
        <v>0</v>
      </c>
      <c r="D8" s="140">
        <v>0</v>
      </c>
      <c r="E8" s="140">
        <v>0</v>
      </c>
      <c r="F8" s="140">
        <v>0</v>
      </c>
      <c r="G8" s="121">
        <v>0</v>
      </c>
      <c r="H8" s="121">
        <v>0</v>
      </c>
      <c r="I8" s="121">
        <v>0</v>
      </c>
      <c r="J8" s="141">
        <f>SUM(G8:I8)</f>
        <v>0</v>
      </c>
      <c r="K8" s="122">
        <v>0</v>
      </c>
      <c r="L8" s="122">
        <v>0</v>
      </c>
      <c r="M8" s="122">
        <v>0</v>
      </c>
      <c r="N8" s="142">
        <f>SUM(K8:M8)</f>
        <v>0</v>
      </c>
      <c r="O8" s="123"/>
    </row>
    <row r="9" spans="1:15" ht="30" customHeight="1">
      <c r="A9" s="190"/>
      <c r="B9" s="63" t="s">
        <v>71</v>
      </c>
      <c r="C9" s="143">
        <v>90757</v>
      </c>
      <c r="D9" s="143">
        <v>15663</v>
      </c>
      <c r="E9" s="143">
        <v>0</v>
      </c>
      <c r="F9" s="144">
        <v>106420</v>
      </c>
      <c r="G9" s="145">
        <f aca="true" t="shared" si="1" ref="G9:N9">SUM(G4:G8)</f>
        <v>95303</v>
      </c>
      <c r="H9" s="145">
        <f t="shared" si="1"/>
        <v>16597</v>
      </c>
      <c r="I9" s="145">
        <f t="shared" si="1"/>
        <v>0</v>
      </c>
      <c r="J9" s="146">
        <f t="shared" si="1"/>
        <v>111900</v>
      </c>
      <c r="K9" s="147">
        <f t="shared" si="1"/>
        <v>94443</v>
      </c>
      <c r="L9" s="147">
        <f t="shared" si="1"/>
        <v>16563</v>
      </c>
      <c r="M9" s="147">
        <f t="shared" si="1"/>
        <v>0</v>
      </c>
      <c r="N9" s="148">
        <f t="shared" si="1"/>
        <v>111006</v>
      </c>
      <c r="O9" s="123">
        <f t="shared" si="0"/>
        <v>99.20107238605898</v>
      </c>
    </row>
    <row r="10" spans="1:15" ht="15.75">
      <c r="A10" s="190"/>
      <c r="B10" s="12" t="s">
        <v>61</v>
      </c>
      <c r="C10" s="140"/>
      <c r="D10" s="140"/>
      <c r="E10" s="140"/>
      <c r="F10" s="140"/>
      <c r="G10" s="121"/>
      <c r="H10" s="121"/>
      <c r="I10" s="121"/>
      <c r="J10" s="141"/>
      <c r="K10" s="122"/>
      <c r="L10" s="122"/>
      <c r="M10" s="122"/>
      <c r="N10" s="142"/>
      <c r="O10" s="123"/>
    </row>
    <row r="11" spans="1:15" ht="15.75">
      <c r="A11" s="190"/>
      <c r="B11" s="1" t="s">
        <v>63</v>
      </c>
      <c r="C11" s="140"/>
      <c r="D11" s="140"/>
      <c r="E11" s="140"/>
      <c r="F11" s="140"/>
      <c r="G11" s="121"/>
      <c r="H11" s="121"/>
      <c r="I11" s="121"/>
      <c r="J11" s="141"/>
      <c r="K11" s="122"/>
      <c r="L11" s="122"/>
      <c r="M11" s="122"/>
      <c r="N11" s="142"/>
      <c r="O11" s="123"/>
    </row>
    <row r="12" spans="1:15" ht="15.75">
      <c r="A12" s="190"/>
      <c r="B12" s="1" t="s">
        <v>65</v>
      </c>
      <c r="C12" s="140"/>
      <c r="D12" s="140"/>
      <c r="E12" s="140"/>
      <c r="F12" s="140"/>
      <c r="G12" s="121"/>
      <c r="H12" s="121"/>
      <c r="I12" s="121"/>
      <c r="J12" s="141"/>
      <c r="K12" s="122"/>
      <c r="L12" s="122"/>
      <c r="M12" s="122"/>
      <c r="N12" s="142"/>
      <c r="O12" s="123"/>
    </row>
    <row r="13" spans="1:15" ht="24">
      <c r="A13" s="190"/>
      <c r="B13" s="139" t="s">
        <v>67</v>
      </c>
      <c r="C13" s="140"/>
      <c r="D13" s="140"/>
      <c r="E13" s="140"/>
      <c r="F13" s="140"/>
      <c r="G13" s="121"/>
      <c r="H13" s="121"/>
      <c r="I13" s="121"/>
      <c r="J13" s="141"/>
      <c r="K13" s="122"/>
      <c r="L13" s="122"/>
      <c r="M13" s="122"/>
      <c r="N13" s="142"/>
      <c r="O13" s="123"/>
    </row>
    <row r="14" spans="1:15" ht="15.75">
      <c r="A14" s="190"/>
      <c r="B14" s="63" t="s">
        <v>1</v>
      </c>
      <c r="C14" s="143">
        <v>0</v>
      </c>
      <c r="D14" s="143">
        <v>0</v>
      </c>
      <c r="E14" s="143">
        <v>0</v>
      </c>
      <c r="F14" s="143">
        <v>0</v>
      </c>
      <c r="G14" s="145">
        <v>0</v>
      </c>
      <c r="H14" s="145">
        <v>0</v>
      </c>
      <c r="I14" s="145">
        <v>0</v>
      </c>
      <c r="J14" s="146">
        <v>0</v>
      </c>
      <c r="K14" s="147">
        <v>0</v>
      </c>
      <c r="L14" s="147">
        <v>0</v>
      </c>
      <c r="M14" s="147">
        <v>0</v>
      </c>
      <c r="N14" s="148">
        <v>0</v>
      </c>
      <c r="O14" s="123"/>
    </row>
    <row r="15" spans="1:15" ht="30" customHeight="1">
      <c r="A15" s="190"/>
      <c r="B15" s="64" t="s">
        <v>72</v>
      </c>
      <c r="C15" s="143">
        <v>90757</v>
      </c>
      <c r="D15" s="143">
        <v>15663</v>
      </c>
      <c r="E15" s="143">
        <v>0</v>
      </c>
      <c r="F15" s="143">
        <v>106420</v>
      </c>
      <c r="G15" s="146">
        <f>(G9+G14)</f>
        <v>95303</v>
      </c>
      <c r="H15" s="146">
        <f aca="true" t="shared" si="2" ref="H15:N15">(H9+H14)</f>
        <v>16597</v>
      </c>
      <c r="I15" s="146">
        <f t="shared" si="2"/>
        <v>0</v>
      </c>
      <c r="J15" s="146">
        <f t="shared" si="2"/>
        <v>111900</v>
      </c>
      <c r="K15" s="148">
        <f t="shared" si="2"/>
        <v>94443</v>
      </c>
      <c r="L15" s="148">
        <f t="shared" si="2"/>
        <v>16563</v>
      </c>
      <c r="M15" s="148">
        <f t="shared" si="2"/>
        <v>0</v>
      </c>
      <c r="N15" s="148">
        <f t="shared" si="2"/>
        <v>111006</v>
      </c>
      <c r="O15" s="151">
        <f t="shared" si="0"/>
        <v>99.20107238605898</v>
      </c>
    </row>
    <row r="16" spans="1:15" ht="25.5">
      <c r="A16" s="190"/>
      <c r="B16" s="12" t="s">
        <v>11</v>
      </c>
      <c r="C16" s="149"/>
      <c r="D16" s="149"/>
      <c r="E16" s="149"/>
      <c r="F16" s="149"/>
      <c r="G16" s="121">
        <v>300</v>
      </c>
      <c r="H16" s="121">
        <v>0</v>
      </c>
      <c r="I16" s="121">
        <v>0</v>
      </c>
      <c r="J16" s="141">
        <f>SUM(G16:I16)</f>
        <v>300</v>
      </c>
      <c r="K16" s="122">
        <v>300</v>
      </c>
      <c r="L16" s="122">
        <v>0</v>
      </c>
      <c r="M16" s="122">
        <v>0</v>
      </c>
      <c r="N16" s="142">
        <f>SUM(K16:M16)</f>
        <v>300</v>
      </c>
      <c r="O16" s="123">
        <f t="shared" si="0"/>
        <v>100</v>
      </c>
    </row>
    <row r="17" spans="1:15" ht="36">
      <c r="A17" s="190"/>
      <c r="B17" s="139" t="s">
        <v>16</v>
      </c>
      <c r="C17" s="149"/>
      <c r="D17" s="149"/>
      <c r="E17" s="149"/>
      <c r="F17" s="149"/>
      <c r="G17" s="121">
        <v>0</v>
      </c>
      <c r="H17" s="121">
        <v>0</v>
      </c>
      <c r="I17" s="121">
        <v>0</v>
      </c>
      <c r="J17" s="141">
        <f aca="true" t="shared" si="3" ref="J17:J24">SUM(G17:I17)</f>
        <v>0</v>
      </c>
      <c r="K17" s="122">
        <v>0</v>
      </c>
      <c r="L17" s="122">
        <v>0</v>
      </c>
      <c r="M17" s="122">
        <v>0</v>
      </c>
      <c r="N17" s="142">
        <f aca="true" t="shared" si="4" ref="N17:N24">SUM(K17:M17)</f>
        <v>0</v>
      </c>
      <c r="O17" s="123"/>
    </row>
    <row r="18" spans="1:15" ht="15.75">
      <c r="A18" s="190"/>
      <c r="B18" s="12" t="s">
        <v>21</v>
      </c>
      <c r="C18" s="149"/>
      <c r="D18" s="149"/>
      <c r="E18" s="149"/>
      <c r="F18" s="149"/>
      <c r="G18" s="121"/>
      <c r="H18" s="121"/>
      <c r="I18" s="121"/>
      <c r="J18" s="141">
        <f t="shared" si="3"/>
        <v>0</v>
      </c>
      <c r="K18" s="122">
        <v>0</v>
      </c>
      <c r="L18" s="122">
        <v>0</v>
      </c>
      <c r="M18" s="122">
        <v>0</v>
      </c>
      <c r="N18" s="142">
        <f t="shared" si="4"/>
        <v>0</v>
      </c>
      <c r="O18" s="123"/>
    </row>
    <row r="19" spans="1:15" ht="24.75" customHeight="1">
      <c r="A19" s="190"/>
      <c r="B19" s="12" t="s">
        <v>27</v>
      </c>
      <c r="C19" s="149">
        <v>2559</v>
      </c>
      <c r="D19" s="149">
        <v>72</v>
      </c>
      <c r="E19" s="149">
        <v>0</v>
      </c>
      <c r="F19" s="149">
        <v>2631</v>
      </c>
      <c r="G19" s="121">
        <v>2554</v>
      </c>
      <c r="H19" s="121">
        <v>77</v>
      </c>
      <c r="I19" s="121">
        <v>0</v>
      </c>
      <c r="J19" s="141">
        <f t="shared" si="3"/>
        <v>2631</v>
      </c>
      <c r="K19" s="122">
        <v>2425</v>
      </c>
      <c r="L19" s="122">
        <v>76</v>
      </c>
      <c r="M19" s="122">
        <v>0</v>
      </c>
      <c r="N19" s="142">
        <f t="shared" si="4"/>
        <v>2501</v>
      </c>
      <c r="O19" s="123">
        <f t="shared" si="0"/>
        <v>95.05891296085139</v>
      </c>
    </row>
    <row r="20" spans="1:15" ht="15.75">
      <c r="A20" s="190"/>
      <c r="B20" s="12" t="s">
        <v>73</v>
      </c>
      <c r="C20" s="149"/>
      <c r="D20" s="149"/>
      <c r="E20" s="149"/>
      <c r="F20" s="149"/>
      <c r="G20" s="121"/>
      <c r="H20" s="121"/>
      <c r="I20" s="121"/>
      <c r="J20" s="141">
        <f t="shared" si="3"/>
        <v>0</v>
      </c>
      <c r="K20" s="122">
        <v>0</v>
      </c>
      <c r="L20" s="122">
        <v>0</v>
      </c>
      <c r="M20" s="122">
        <v>0</v>
      </c>
      <c r="N20" s="142">
        <f t="shared" si="4"/>
        <v>0</v>
      </c>
      <c r="O20" s="123"/>
    </row>
    <row r="21" spans="1:15" ht="24">
      <c r="A21" s="190"/>
      <c r="B21" s="139" t="s">
        <v>34</v>
      </c>
      <c r="C21" s="149"/>
      <c r="D21" s="149"/>
      <c r="E21" s="149"/>
      <c r="F21" s="149"/>
      <c r="G21" s="121"/>
      <c r="H21" s="121"/>
      <c r="I21" s="121"/>
      <c r="J21" s="141">
        <f t="shared" si="3"/>
        <v>0</v>
      </c>
      <c r="K21" s="122">
        <v>0</v>
      </c>
      <c r="L21" s="122">
        <v>0</v>
      </c>
      <c r="M21" s="122">
        <v>0</v>
      </c>
      <c r="N21" s="142">
        <f t="shared" si="4"/>
        <v>0</v>
      </c>
      <c r="O21" s="123"/>
    </row>
    <row r="22" spans="1:15" ht="24">
      <c r="A22" s="190"/>
      <c r="B22" s="139" t="s">
        <v>74</v>
      </c>
      <c r="C22" s="149"/>
      <c r="D22" s="149"/>
      <c r="E22" s="149"/>
      <c r="F22" s="149"/>
      <c r="G22" s="121"/>
      <c r="H22" s="121"/>
      <c r="I22" s="121"/>
      <c r="J22" s="141">
        <f t="shared" si="3"/>
        <v>0</v>
      </c>
      <c r="K22" s="122">
        <v>0</v>
      </c>
      <c r="L22" s="122">
        <v>0</v>
      </c>
      <c r="M22" s="122">
        <v>0</v>
      </c>
      <c r="N22" s="142">
        <f t="shared" si="4"/>
        <v>0</v>
      </c>
      <c r="O22" s="123"/>
    </row>
    <row r="23" spans="1:15" ht="15.75">
      <c r="A23" s="190"/>
      <c r="B23" s="139" t="s">
        <v>38</v>
      </c>
      <c r="C23" s="149"/>
      <c r="D23" s="149"/>
      <c r="E23" s="149"/>
      <c r="F23" s="149"/>
      <c r="G23" s="121"/>
      <c r="H23" s="121"/>
      <c r="I23" s="121"/>
      <c r="J23" s="141">
        <f t="shared" si="3"/>
        <v>0</v>
      </c>
      <c r="K23" s="122">
        <v>0</v>
      </c>
      <c r="L23" s="122">
        <v>0</v>
      </c>
      <c r="M23" s="122">
        <v>0</v>
      </c>
      <c r="N23" s="142">
        <f t="shared" si="4"/>
        <v>0</v>
      </c>
      <c r="O23" s="123"/>
    </row>
    <row r="24" spans="1:15" ht="25.5">
      <c r="A24" s="190"/>
      <c r="B24" s="12" t="s">
        <v>40</v>
      </c>
      <c r="C24" s="149">
        <v>0</v>
      </c>
      <c r="D24" s="149">
        <v>0</v>
      </c>
      <c r="E24" s="149">
        <v>0</v>
      </c>
      <c r="F24" s="149">
        <v>0</v>
      </c>
      <c r="G24" s="121">
        <v>850</v>
      </c>
      <c r="H24" s="121">
        <v>0</v>
      </c>
      <c r="I24" s="121">
        <v>0</v>
      </c>
      <c r="J24" s="141">
        <f t="shared" si="3"/>
        <v>850</v>
      </c>
      <c r="K24" s="122">
        <v>850</v>
      </c>
      <c r="L24" s="122">
        <v>0</v>
      </c>
      <c r="M24" s="122">
        <v>0</v>
      </c>
      <c r="N24" s="142">
        <f t="shared" si="4"/>
        <v>850</v>
      </c>
      <c r="O24" s="123">
        <f t="shared" si="0"/>
        <v>100</v>
      </c>
    </row>
    <row r="25" spans="1:15" ht="30" customHeight="1">
      <c r="A25" s="190"/>
      <c r="B25" s="64" t="s">
        <v>75</v>
      </c>
      <c r="C25" s="143">
        <v>2559</v>
      </c>
      <c r="D25" s="143">
        <v>72</v>
      </c>
      <c r="E25" s="143">
        <v>0</v>
      </c>
      <c r="F25" s="143">
        <v>2631</v>
      </c>
      <c r="G25" s="146">
        <f aca="true" t="shared" si="5" ref="G25:M25">SUM(G16:G24)</f>
        <v>3704</v>
      </c>
      <c r="H25" s="146">
        <f t="shared" si="5"/>
        <v>77</v>
      </c>
      <c r="I25" s="146">
        <f t="shared" si="5"/>
        <v>0</v>
      </c>
      <c r="J25" s="146">
        <f t="shared" si="5"/>
        <v>3781</v>
      </c>
      <c r="K25" s="148">
        <f t="shared" si="5"/>
        <v>3575</v>
      </c>
      <c r="L25" s="148">
        <f t="shared" si="5"/>
        <v>76</v>
      </c>
      <c r="M25" s="148">
        <f t="shared" si="5"/>
        <v>0</v>
      </c>
      <c r="N25" s="148">
        <f>SUM(K25:M25)</f>
        <v>3651</v>
      </c>
      <c r="O25" s="123">
        <f t="shared" si="0"/>
        <v>96.56175614916688</v>
      </c>
    </row>
    <row r="26" spans="1:15" ht="24.75" customHeight="1">
      <c r="A26" s="190"/>
      <c r="B26" s="63" t="s">
        <v>70</v>
      </c>
      <c r="C26" s="143">
        <v>88198</v>
      </c>
      <c r="D26" s="143">
        <v>15591</v>
      </c>
      <c r="E26" s="143">
        <v>0</v>
      </c>
      <c r="F26" s="143">
        <v>103789</v>
      </c>
      <c r="G26" s="146">
        <f aca="true" t="shared" si="6" ref="G26:M26">(G27+G28)</f>
        <v>91599</v>
      </c>
      <c r="H26" s="146">
        <f t="shared" si="6"/>
        <v>16520</v>
      </c>
      <c r="I26" s="146">
        <f t="shared" si="6"/>
        <v>0</v>
      </c>
      <c r="J26" s="146">
        <f t="shared" si="6"/>
        <v>108119</v>
      </c>
      <c r="K26" s="148">
        <f t="shared" si="6"/>
        <v>91632</v>
      </c>
      <c r="L26" s="148">
        <f t="shared" si="6"/>
        <v>16487</v>
      </c>
      <c r="M26" s="148">
        <f t="shared" si="6"/>
        <v>0</v>
      </c>
      <c r="N26" s="148">
        <f>SUM(K26:M26)</f>
        <v>108119</v>
      </c>
      <c r="O26" s="123">
        <f t="shared" si="0"/>
        <v>100</v>
      </c>
    </row>
    <row r="27" spans="1:15" ht="19.5" customHeight="1">
      <c r="A27" s="190"/>
      <c r="B27" s="65" t="s">
        <v>76</v>
      </c>
      <c r="C27" s="149">
        <v>82304</v>
      </c>
      <c r="D27" s="149">
        <v>10917</v>
      </c>
      <c r="E27" s="149">
        <v>0</v>
      </c>
      <c r="F27" s="149">
        <v>93221</v>
      </c>
      <c r="G27" s="121">
        <v>82304</v>
      </c>
      <c r="H27" s="121">
        <v>10917</v>
      </c>
      <c r="I27" s="121">
        <v>0</v>
      </c>
      <c r="J27" s="141">
        <f>SUM(G27:I27)</f>
        <v>93221</v>
      </c>
      <c r="K27" s="122">
        <v>85927</v>
      </c>
      <c r="L27" s="122">
        <v>12484</v>
      </c>
      <c r="M27" s="122">
        <v>0</v>
      </c>
      <c r="N27" s="142">
        <f>SUM(K27:M27)</f>
        <v>98411</v>
      </c>
      <c r="O27" s="123">
        <f t="shared" si="0"/>
        <v>105.56741506742043</v>
      </c>
    </row>
    <row r="28" spans="1:15" ht="19.5" customHeight="1">
      <c r="A28" s="190"/>
      <c r="B28" s="65" t="s">
        <v>77</v>
      </c>
      <c r="C28" s="149">
        <v>5894</v>
      </c>
      <c r="D28" s="149">
        <v>4674</v>
      </c>
      <c r="E28" s="149">
        <v>0</v>
      </c>
      <c r="F28" s="149">
        <v>10568</v>
      </c>
      <c r="G28" s="121">
        <v>9295</v>
      </c>
      <c r="H28" s="121">
        <v>5603</v>
      </c>
      <c r="I28" s="121">
        <v>0</v>
      </c>
      <c r="J28" s="141">
        <f>SUM(G28:I28)</f>
        <v>14898</v>
      </c>
      <c r="K28" s="122">
        <v>5705</v>
      </c>
      <c r="L28" s="122">
        <v>4003</v>
      </c>
      <c r="M28" s="122">
        <v>0</v>
      </c>
      <c r="N28" s="142">
        <f>SUM(K28:M28)</f>
        <v>9708</v>
      </c>
      <c r="O28" s="123">
        <f t="shared" si="0"/>
        <v>65.16310914216673</v>
      </c>
    </row>
    <row r="29" spans="1:15" s="40" customFormat="1" ht="34.5" customHeight="1">
      <c r="A29" s="190"/>
      <c r="B29" s="63" t="s">
        <v>78</v>
      </c>
      <c r="C29" s="143">
        <v>90757</v>
      </c>
      <c r="D29" s="143">
        <v>15663</v>
      </c>
      <c r="E29" s="143">
        <v>0</v>
      </c>
      <c r="F29" s="143">
        <v>106420</v>
      </c>
      <c r="G29" s="146">
        <f>(G25+G26)</f>
        <v>95303</v>
      </c>
      <c r="H29" s="146">
        <f aca="true" t="shared" si="7" ref="H29:N29">(H25+H26)</f>
        <v>16597</v>
      </c>
      <c r="I29" s="146">
        <f t="shared" si="7"/>
        <v>0</v>
      </c>
      <c r="J29" s="146">
        <f t="shared" si="7"/>
        <v>111900</v>
      </c>
      <c r="K29" s="146">
        <f t="shared" si="7"/>
        <v>95207</v>
      </c>
      <c r="L29" s="146">
        <f t="shared" si="7"/>
        <v>16563</v>
      </c>
      <c r="M29" s="146">
        <f t="shared" si="7"/>
        <v>0</v>
      </c>
      <c r="N29" s="146">
        <f t="shared" si="7"/>
        <v>111770</v>
      </c>
      <c r="O29" s="151">
        <f t="shared" si="0"/>
        <v>99.88382484361037</v>
      </c>
    </row>
    <row r="31" spans="1:3" ht="12.75">
      <c r="A31" s="162" t="s">
        <v>105</v>
      </c>
      <c r="B31" s="163"/>
      <c r="C31" s="163"/>
    </row>
    <row r="32" spans="12:14" ht="12.75">
      <c r="L32" s="156" t="s">
        <v>90</v>
      </c>
      <c r="M32" s="156"/>
      <c r="N32" s="156"/>
    </row>
    <row r="33" spans="4:14" ht="12.75">
      <c r="D33" s="188"/>
      <c r="E33" s="188"/>
      <c r="F33" s="188"/>
      <c r="L33" s="156" t="s">
        <v>0</v>
      </c>
      <c r="M33" s="156"/>
      <c r="N33" s="156"/>
    </row>
    <row r="34" spans="4:6" ht="12.75">
      <c r="D34" s="188"/>
      <c r="E34" s="188"/>
      <c r="F34" s="188"/>
    </row>
  </sheetData>
  <sheetProtection/>
  <mergeCells count="12">
    <mergeCell ref="G2:J2"/>
    <mergeCell ref="K2:N2"/>
    <mergeCell ref="O2:O3"/>
    <mergeCell ref="B2:B3"/>
    <mergeCell ref="L32:N32"/>
    <mergeCell ref="L33:N33"/>
    <mergeCell ref="D34:F34"/>
    <mergeCell ref="A1:A29"/>
    <mergeCell ref="A31:C31"/>
    <mergeCell ref="D33:F33"/>
    <mergeCell ref="C2:F2"/>
    <mergeCell ref="B1:O1"/>
  </mergeCells>
  <printOptions headings="1"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2017-05-09T07:12:57Z</cp:lastPrinted>
  <dcterms:created xsi:type="dcterms:W3CDTF">2005-02-03T09:30:35Z</dcterms:created>
  <dcterms:modified xsi:type="dcterms:W3CDTF">2018-05-08T13:53:51Z</dcterms:modified>
  <cp:category/>
  <cp:version/>
  <cp:contentType/>
  <cp:contentStatus/>
</cp:coreProperties>
</file>